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ech Srvs\RAC Winter 2019\Implementation Plan\"/>
    </mc:Choice>
  </mc:AlternateContent>
  <bookViews>
    <workbookView xWindow="0" yWindow="0" windowWidth="13308" windowHeight="6036" tabRatio="601" firstSheet="1" activeTab="1"/>
  </bookViews>
  <sheets>
    <sheet name="Goals" sheetId="4" r:id="rId1"/>
    <sheet name="Current Plan" sheetId="1" r:id="rId2"/>
    <sheet name="Topics Not Displayed" sheetId="5" r:id="rId3"/>
    <sheet name="Topics not on Plan" sheetId="2" r:id="rId4"/>
    <sheet name="Dropped Topics" sheetId="3" r:id="rId5"/>
  </sheets>
  <definedNames>
    <definedName name="_Key1" hidden="1">'Current Plan'!#REF!</definedName>
    <definedName name="_Order1" hidden="1">255</definedName>
    <definedName name="_Order2" hidden="1">255</definedName>
    <definedName name="_Sort" hidden="1">'Current Plan'!$D$42:$L$64</definedName>
    <definedName name="_xlnm.Print_Area" localSheetId="1">'Current Plan'!$A$1:$AE$64</definedName>
    <definedName name="_xlnm.Print_Area" localSheetId="0">Goals!$A$1:$W$44</definedName>
    <definedName name="_xlnm.Print_Titles" localSheetId="1">'Current Plan'!$2:$3</definedName>
    <definedName name="_xlnm.Print_Titles">'Current Plan'!$D$2:$IQ$3</definedName>
    <definedName name="Print_Titles_MI" localSheetId="1">'Current Plan'!$2:$3</definedName>
    <definedName name="PRINT_TITLES_MI">'Current Plan'!$D$2:$IQ$3</definedName>
  </definedNames>
  <calcPr calcId="152511"/>
</workbook>
</file>

<file path=xl/calcChain.xml><?xml version="1.0" encoding="utf-8"?>
<calcChain xmlns="http://schemas.openxmlformats.org/spreadsheetml/2006/main">
  <c r="F64" i="1" l="1"/>
  <c r="Z15" i="3" l="1"/>
  <c r="Z16" i="3"/>
  <c r="AB17" i="3"/>
  <c r="AC17" i="3"/>
  <c r="AB20" i="3"/>
  <c r="AC20" i="3" s="1"/>
  <c r="AA5" i="1"/>
  <c r="AA41" i="1" s="1"/>
  <c r="AA63" i="1" s="1"/>
  <c r="AE63" i="1" s="1"/>
  <c r="AB5" i="1"/>
  <c r="AB41" i="1" s="1"/>
  <c r="AB63" i="1" s="1"/>
  <c r="AC5" i="1"/>
  <c r="AC41" i="1" s="1"/>
  <c r="AC63" i="1" s="1"/>
  <c r="AD5" i="1"/>
  <c r="AD41" i="1" s="1"/>
</calcChain>
</file>

<file path=xl/sharedStrings.xml><?xml version="1.0" encoding="utf-8"?>
<sst xmlns="http://schemas.openxmlformats.org/spreadsheetml/2006/main" count="1017" uniqueCount="456">
  <si>
    <t>JULY 2011</t>
  </si>
  <si>
    <t>OCCUPANT RESPONSE TO THE NOISE OF RESIDENTIAL VENTILATION FANS</t>
  </si>
  <si>
    <t>A5</t>
  </si>
  <si>
    <t>EVALUATION OF THE IMPACT OF A MONOCHLORAMINE DISINFECTION ON LEGIONELLA COLONIZATION OF AN INSTITUTIONAL SERVICE WATER SYSTEM AND ON THE INCIDENCE OF HEALTH CARE ASSOCIATED LEGIONNAIRES' DISEASE (LD)</t>
  </si>
  <si>
    <t>B2, B3, E1, E2</t>
  </si>
  <si>
    <t>PROCEDURES TO GENERATE HOURLY CLIMATIC DATA FROM SPARSE DATA SETS</t>
  </si>
  <si>
    <t>A6, C1, C6, E2</t>
  </si>
  <si>
    <t>Additional Project Funds that are likely to be Committed in February 2010</t>
  </si>
  <si>
    <t>DEC. 15, 2010</t>
  </si>
  <si>
    <t>FEB. 1, 2013</t>
  </si>
  <si>
    <t>TUBE-TO-TUBE CONDUCTION EFFECTS IN FINNED TUBE HEAT EXCHANGERS</t>
  </si>
  <si>
    <t>C1, D2, D1, A1, A6, A7</t>
  </si>
  <si>
    <t>EST. COST</t>
  </si>
  <si>
    <t>RESPONSIBLE TC/TG</t>
  </si>
  <si>
    <t>STATUS</t>
  </si>
  <si>
    <t>TOPIC #</t>
  </si>
  <si>
    <t>CO-SPONSOR TCs</t>
  </si>
  <si>
    <t>1st DRAFT OF WORK STATEMENT DUE TO RAC BY THIS DATE</t>
  </si>
  <si>
    <t>OBJECTIVE</t>
  </si>
  <si>
    <t xml:space="preserve">REQUIREMENT SATISFIED </t>
  </si>
  <si>
    <r>
      <t>B2</t>
    </r>
    <r>
      <rPr>
        <sz val="7"/>
        <rFont val="Arial"/>
        <family val="2"/>
      </rPr>
      <t>. Provide optimal indoor environment for bldgs, vehicles, &amp; facilities with respect to comfort, productivity, health, &amp; safety</t>
    </r>
  </si>
  <si>
    <r>
      <t>B3</t>
    </r>
    <r>
      <rPr>
        <sz val="7"/>
        <rFont val="Arial"/>
        <family val="2"/>
      </rPr>
      <t>. Understand better how contagious viruses are transmitted in indoor environments and develop countermeasures</t>
    </r>
  </si>
  <si>
    <r>
      <t>B4</t>
    </r>
    <r>
      <rPr>
        <sz val="7"/>
        <rFont val="Arial"/>
        <family val="2"/>
      </rPr>
      <t>. Develop self-diagnostic inspection methods for HVAC systems that minimize impacts on comfort, health, &amp; productivity</t>
    </r>
  </si>
  <si>
    <r>
      <t>C1</t>
    </r>
    <r>
      <rPr>
        <sz val="7"/>
        <rFont val="Arial"/>
        <family val="2"/>
      </rPr>
      <t>. Develop more effective tools that will improve the productivity of the design process by 25% by 2015</t>
    </r>
  </si>
  <si>
    <r>
      <t>C2</t>
    </r>
    <r>
      <rPr>
        <sz val="7"/>
        <rFont val="Arial"/>
        <family val="2"/>
      </rPr>
      <t>. Develop dual path standards where paths are a) Prescriptive based, and b) Performance based</t>
    </r>
  </si>
  <si>
    <r>
      <t>C3</t>
    </r>
    <r>
      <rPr>
        <sz val="7"/>
        <rFont val="Arial"/>
        <family val="2"/>
      </rPr>
      <t>. Develop methods to allow a designer to accurately model a bldg in virtual reality in no more than 1 week by 2010</t>
    </r>
  </si>
  <si>
    <r>
      <t>C4</t>
    </r>
    <r>
      <rPr>
        <sz val="7"/>
        <rFont val="Arial"/>
        <family val="2"/>
      </rPr>
      <t>. Develop a measurement-based rating system to establish the environmental performance of a bldg &amp; its systems</t>
    </r>
  </si>
  <si>
    <r>
      <t>C5</t>
    </r>
    <r>
      <rPr>
        <sz val="7"/>
        <rFont val="Arial"/>
        <family val="2"/>
      </rPr>
      <t>. Develop self-calibrating &amp; low-cost sensor systems that measure control variables (comfort, health, productivity)</t>
    </r>
  </si>
  <si>
    <r>
      <t>C6</t>
    </r>
    <r>
      <rPr>
        <sz val="7"/>
        <rFont val="Arial"/>
        <family val="2"/>
      </rPr>
      <t>. Establish design tools to improve the installed energy eff. of HVAC&amp;R systems and components</t>
    </r>
  </si>
  <si>
    <r>
      <t>C7</t>
    </r>
    <r>
      <rPr>
        <sz val="7"/>
        <rFont val="Arial"/>
        <family val="2"/>
      </rPr>
      <t>. Provide design guidance for bldgs. and systems to address the past and expected change in climatic conditions</t>
    </r>
  </si>
  <si>
    <r>
      <t>D1</t>
    </r>
    <r>
      <rPr>
        <sz val="7"/>
        <rFont val="Arial"/>
        <family val="2"/>
      </rPr>
      <t>. Establish techniques to improve energy eff. &amp; reliability of HVAC&amp;R components</t>
    </r>
  </si>
  <si>
    <r>
      <t>D2</t>
    </r>
    <r>
      <rPr>
        <sz val="7"/>
        <rFont val="Arial"/>
        <family val="2"/>
      </rPr>
      <t>. Continue research into new alternative and natural refrigerants</t>
    </r>
  </si>
  <si>
    <r>
      <t>D3</t>
    </r>
    <r>
      <rPr>
        <sz val="7"/>
        <rFont val="Arial"/>
        <family val="2"/>
      </rPr>
      <t>. Improve performance and reliability and minimize the environmental impacts of working fluids and materials</t>
    </r>
  </si>
  <si>
    <r>
      <t>D4</t>
    </r>
    <r>
      <rPr>
        <sz val="7"/>
        <rFont val="Arial"/>
        <family val="2"/>
      </rPr>
      <t xml:space="preserve">. </t>
    </r>
    <r>
      <rPr>
        <sz val="7"/>
        <rFont val="Arial"/>
        <family val="2"/>
      </rPr>
      <t>Advance ASHRAE's role in the safety and security of food distribution</t>
    </r>
  </si>
  <si>
    <r>
      <t>D5</t>
    </r>
    <r>
      <rPr>
        <sz val="7"/>
        <rFont val="Arial"/>
        <family val="2"/>
      </rPr>
      <t>. Develop reliable, durable, and self-correcting sensor technology for monitoring IEQ, pollutants, energy conservation, &amp; FDD</t>
    </r>
  </si>
  <si>
    <r>
      <t>D6</t>
    </r>
    <r>
      <rPr>
        <sz val="7"/>
        <rFont val="Arial"/>
        <family val="2"/>
      </rPr>
      <t>. Move one or more non-traditional technologies to market readiness by 2010</t>
    </r>
  </si>
  <si>
    <r>
      <t>D7</t>
    </r>
    <r>
      <rPr>
        <sz val="7"/>
        <rFont val="Arial"/>
        <family val="2"/>
      </rPr>
      <t>.  Develop techniques that reduce the installed energy use of HVAC&amp;R system auxiliary equipment 50% by 2015</t>
    </r>
  </si>
  <si>
    <r>
      <t>E1</t>
    </r>
    <r>
      <rPr>
        <sz val="7"/>
        <rFont val="Arial"/>
        <family val="2"/>
      </rPr>
      <t>. Make the results of ASHRAE research available to the technical committee</t>
    </r>
  </si>
  <si>
    <r>
      <t>E2</t>
    </r>
    <r>
      <rPr>
        <sz val="7"/>
        <rFont val="Arial"/>
        <family val="2"/>
      </rPr>
      <t>. Ensure that ASHRAE research has an international impact</t>
    </r>
  </si>
  <si>
    <t>REQUIREMENT SATISFIED</t>
  </si>
  <si>
    <t xml:space="preserve"> #</t>
  </si>
  <si>
    <t>TRP-R</t>
  </si>
  <si>
    <t>WS</t>
  </si>
  <si>
    <t>RTAR</t>
  </si>
  <si>
    <t>C.  TOOLS AND APPLICATIONS THEME</t>
  </si>
  <si>
    <t>D.  EQUIPMENT, COMPONENTS &amp; MATERIALS THEME</t>
  </si>
  <si>
    <t>E.  EDUCATION &amp; OUTREACH THEME</t>
  </si>
  <si>
    <r>
      <t xml:space="preserve">Proposed Rating:                       None                      Low                     Medium </t>
    </r>
    <r>
      <rPr>
        <sz val="6"/>
        <rFont val="Arial"/>
        <family val="2"/>
      </rPr>
      <t xml:space="preserve"> </t>
    </r>
    <r>
      <rPr>
        <b/>
        <sz val="6"/>
        <rFont val="Arial"/>
        <family val="2"/>
      </rPr>
      <t xml:space="preserve">                    Med.-High                     High</t>
    </r>
    <r>
      <rPr>
        <sz val="6"/>
        <rFont val="Arial"/>
        <family val="2"/>
      </rPr>
      <t xml:space="preserve">                                            </t>
    </r>
  </si>
  <si>
    <t xml:space="preserve"> 0 pts                      45 pts               135 pts              270 pts                       405 pts              </t>
  </si>
  <si>
    <t>TRP</t>
  </si>
  <si>
    <t>RAC APPROVAL FOR BID REQUIRED BY THIS DATE OR DROPPED</t>
  </si>
  <si>
    <t>C1, C3</t>
  </si>
  <si>
    <t>A1, B2</t>
  </si>
  <si>
    <t xml:space="preserve"> TITLE</t>
  </si>
  <si>
    <t xml:space="preserve"> </t>
  </si>
  <si>
    <t>=</t>
  </si>
  <si>
    <t>Total Score</t>
  </si>
  <si>
    <t>None</t>
  </si>
  <si>
    <t xml:space="preserve">0 pts                            10 pts               30 pts              90 pts              </t>
  </si>
  <si>
    <t xml:space="preserve">  0 pts                          10 pts                                                        30 pts              90 pts              </t>
  </si>
  <si>
    <t xml:space="preserve"> 0 pts                           5 pts               15 pts              45 pts              </t>
  </si>
  <si>
    <t>D2, D3</t>
  </si>
  <si>
    <t>RESPONSIBLE TC/TG/SSPC</t>
  </si>
  <si>
    <r>
      <t>A1</t>
    </r>
    <r>
      <rPr>
        <sz val="7"/>
        <rFont val="Arial"/>
        <family val="2"/>
      </rPr>
      <t>. Provide guidance on techniques and move 30% towards net zero-energy use bldgs by 2008, 50% by 2012, and 70% by 2015</t>
    </r>
  </si>
  <si>
    <r>
      <t>A2</t>
    </r>
    <r>
      <rPr>
        <sz val="7"/>
        <rFont val="Arial"/>
        <family val="2"/>
      </rPr>
      <t>. Produce by 2015 new residential and light commercial bldgs that use 70% less energy based on ASHRAE 90.2-2001</t>
    </r>
  </si>
  <si>
    <r>
      <t>A3</t>
    </r>
    <r>
      <rPr>
        <sz val="7"/>
        <rFont val="Arial"/>
        <family val="2"/>
      </rPr>
      <t>. Develop by 2015 economically viable applications of renewable energy that reduce conventional energy usage by 25%</t>
    </r>
  </si>
  <si>
    <r>
      <t>A4</t>
    </r>
    <r>
      <rPr>
        <sz val="7"/>
        <rFont val="Arial"/>
        <family val="2"/>
      </rPr>
      <t>. Develop systems and components that reduce energy use in supermarkets by 30% by 2015</t>
    </r>
  </si>
  <si>
    <r>
      <t>A5</t>
    </r>
    <r>
      <rPr>
        <sz val="7"/>
        <rFont val="Arial"/>
        <family val="2"/>
      </rPr>
      <t>. Optimize &amp; make consistent ASHRAE standards 90, 62, AND 55 for energy efficiency &amp; IEQ for indoor built environments</t>
    </r>
  </si>
  <si>
    <r>
      <t>A6</t>
    </r>
    <r>
      <rPr>
        <sz val="7"/>
        <rFont val="Arial"/>
        <family val="2"/>
      </rPr>
      <t>. Develop integrated best practices design methods that optimize energy eff., life cycle cost, IEQ, and environmental impact</t>
    </r>
  </si>
  <si>
    <r>
      <t>A8</t>
    </r>
    <r>
      <rPr>
        <sz val="7"/>
        <rFont val="Arial"/>
        <family val="2"/>
      </rPr>
      <t>.  Establish benchmark data on energy use in industrial refrigeration</t>
    </r>
  </si>
  <si>
    <r>
      <t>B1</t>
    </r>
    <r>
      <rPr>
        <sz val="7"/>
        <rFont val="Arial"/>
        <family val="2"/>
      </rPr>
      <t>. Make improvements in occupant health and comfort that yield 20% increase in productivity by 2015</t>
    </r>
  </si>
  <si>
    <r>
      <t xml:space="preserve">Rating:                  None: </t>
    </r>
    <r>
      <rPr>
        <b/>
        <sz val="6"/>
        <rFont val="Arial"/>
        <family val="2"/>
      </rPr>
      <t xml:space="preserve">                         Low:</t>
    </r>
    <r>
      <rPr>
        <b/>
        <sz val="6"/>
        <rFont val="Arial"/>
        <family val="2"/>
      </rPr>
      <t xml:space="preserve">                      Medium: </t>
    </r>
    <r>
      <rPr>
        <sz val="6"/>
        <rFont val="Arial"/>
        <family val="2"/>
      </rPr>
      <t xml:space="preserve"> </t>
    </r>
    <r>
      <rPr>
        <b/>
        <sz val="6"/>
        <rFont val="Arial"/>
        <family val="2"/>
      </rPr>
      <t xml:space="preserve">                     High: </t>
    </r>
  </si>
  <si>
    <t>SUBMISSION HISTORY</t>
  </si>
  <si>
    <r>
      <t xml:space="preserve">Rating:                                                      None: </t>
    </r>
    <r>
      <rPr>
        <sz val="6"/>
        <rFont val="Arial"/>
        <family val="2"/>
      </rPr>
      <t xml:space="preserve">e.g. missing info. </t>
    </r>
    <r>
      <rPr>
        <b/>
        <sz val="6"/>
        <rFont val="Arial"/>
        <family val="2"/>
      </rPr>
      <t xml:space="preserve">                          Low: </t>
    </r>
    <r>
      <rPr>
        <sz val="6"/>
        <rFont val="Arial"/>
        <family val="2"/>
      </rPr>
      <t>e.g. limited use &amp; small improvement</t>
    </r>
    <r>
      <rPr>
        <b/>
        <sz val="6"/>
        <rFont val="Arial"/>
        <family val="2"/>
      </rPr>
      <t xml:space="preserve">                              Medium:</t>
    </r>
    <r>
      <rPr>
        <sz val="6"/>
        <rFont val="Arial"/>
        <family val="2"/>
      </rPr>
      <t xml:space="preserve"> e.g. large use or large improvement</t>
    </r>
    <r>
      <rPr>
        <b/>
        <sz val="6"/>
        <rFont val="Arial"/>
        <family val="2"/>
      </rPr>
      <t xml:space="preserve">                               High: </t>
    </r>
    <r>
      <rPr>
        <sz val="6"/>
        <rFont val="Arial"/>
        <family val="2"/>
      </rPr>
      <t xml:space="preserve">e.g. large use and large improvement </t>
    </r>
  </si>
  <si>
    <r>
      <t>Rating:                                                        None:</t>
    </r>
    <r>
      <rPr>
        <sz val="6"/>
        <rFont val="Arial"/>
        <family val="2"/>
      </rPr>
      <t xml:space="preserve"> </t>
    </r>
    <r>
      <rPr>
        <b/>
        <sz val="6"/>
        <rFont val="Arial"/>
        <family val="2"/>
      </rPr>
      <t xml:space="preserve">                                                               Low:                                                             Medium:</t>
    </r>
    <r>
      <rPr>
        <sz val="6"/>
        <rFont val="Arial"/>
        <family val="2"/>
      </rPr>
      <t xml:space="preserve"> </t>
    </r>
    <r>
      <rPr>
        <b/>
        <sz val="6"/>
        <rFont val="Arial"/>
        <family val="2"/>
      </rPr>
      <t xml:space="preserve">                                                                  High:</t>
    </r>
    <r>
      <rPr>
        <sz val="6"/>
        <rFont val="Arial"/>
        <family val="2"/>
      </rPr>
      <t xml:space="preserve"> </t>
    </r>
  </si>
  <si>
    <r>
      <t>Rating:                                                      None:</t>
    </r>
    <r>
      <rPr>
        <sz val="6"/>
        <rFont val="Arial"/>
        <family val="2"/>
      </rPr>
      <t xml:space="preserve">  </t>
    </r>
    <r>
      <rPr>
        <b/>
        <sz val="6"/>
        <rFont val="Arial"/>
        <family val="2"/>
      </rPr>
      <t xml:space="preserve">                                                 Low: </t>
    </r>
    <r>
      <rPr>
        <sz val="6"/>
        <rFont val="Arial"/>
        <family val="2"/>
      </rPr>
      <t xml:space="preserve"> </t>
    </r>
    <r>
      <rPr>
        <b/>
        <sz val="6"/>
        <rFont val="Arial"/>
        <family val="2"/>
      </rPr>
      <t xml:space="preserve">                                                             Medium:</t>
    </r>
    <r>
      <rPr>
        <sz val="6"/>
        <rFont val="Arial"/>
        <family val="2"/>
      </rPr>
      <t xml:space="preserve">  </t>
    </r>
    <r>
      <rPr>
        <b/>
        <sz val="6"/>
        <rFont val="Arial"/>
        <family val="2"/>
      </rPr>
      <t xml:space="preserve">                                                           High:</t>
    </r>
    <r>
      <rPr>
        <sz val="6"/>
        <rFont val="Arial"/>
        <family val="2"/>
      </rPr>
      <t xml:space="preserve">  </t>
    </r>
  </si>
  <si>
    <r>
      <t xml:space="preserve">Rating:                                                      None </t>
    </r>
    <r>
      <rPr>
        <sz val="6"/>
        <rFont val="Arial"/>
        <family val="2"/>
      </rPr>
      <t>or no support</t>
    </r>
    <r>
      <rPr>
        <b/>
        <sz val="6"/>
        <rFont val="Arial"/>
        <family val="2"/>
      </rPr>
      <t xml:space="preserve">                                         Low:</t>
    </r>
    <r>
      <rPr>
        <sz val="6"/>
        <rFont val="Arial"/>
        <family val="2"/>
      </rPr>
      <t xml:space="preserve"> </t>
    </r>
    <r>
      <rPr>
        <b/>
        <sz val="6"/>
        <rFont val="Arial"/>
        <family val="2"/>
      </rPr>
      <t xml:space="preserve">                                                 Medium:</t>
    </r>
    <r>
      <rPr>
        <sz val="6"/>
        <rFont val="Arial"/>
        <family val="2"/>
      </rPr>
      <t xml:space="preserve"> Support</t>
    </r>
    <r>
      <rPr>
        <b/>
        <sz val="6"/>
        <rFont val="Arial"/>
        <family val="2"/>
      </rPr>
      <t xml:space="preserve">                                      High:</t>
    </r>
    <r>
      <rPr>
        <sz val="6"/>
        <rFont val="Arial"/>
        <family val="2"/>
      </rPr>
      <t xml:space="preserve"> Great Project!</t>
    </r>
  </si>
  <si>
    <r>
      <t xml:space="preserve">REJECTED RTARS: Topics that were judged </t>
    </r>
    <r>
      <rPr>
        <b/>
        <sz val="10"/>
        <color indexed="10"/>
        <rFont val="Arial"/>
        <family val="2"/>
      </rPr>
      <t>not suitable for the ASHRAE research program</t>
    </r>
    <r>
      <rPr>
        <b/>
        <sz val="10"/>
        <rFont val="Arial"/>
        <family val="2"/>
      </rPr>
      <t xml:space="preserve"> as presented.</t>
    </r>
  </si>
  <si>
    <r>
      <t xml:space="preserve">RETURNED RESEARCH TOPIC ACCEPTANCE REQUESTS (RTARS)                                                                                                                                                                                                                           </t>
    </r>
    <r>
      <rPr>
        <sz val="10"/>
        <rFont val="Arial"/>
        <family val="2"/>
      </rPr>
      <t xml:space="preserve">(These topics are </t>
    </r>
    <r>
      <rPr>
        <sz val="10"/>
        <color indexed="10"/>
        <rFont val="Arial"/>
        <family val="2"/>
      </rPr>
      <t>NOT</t>
    </r>
    <r>
      <rPr>
        <sz val="10"/>
        <rFont val="Arial"/>
        <family val="2"/>
      </rPr>
      <t xml:space="preserve"> on the Society's Research Implementation Plan yet, but the TCs were encouraged to resubmit.)</t>
    </r>
  </si>
  <si>
    <t>REASON FOR DROP</t>
  </si>
  <si>
    <r>
      <t xml:space="preserve">DROPPED TOPICS FROM RESEARCH IMPLEMENTATION PLAN                                                                                                                                                                                                                           </t>
    </r>
    <r>
      <rPr>
        <sz val="10"/>
        <rFont val="Arial"/>
        <family val="2"/>
      </rPr>
      <t>(The following topics have been dropped from the Research Implementation Plan for various reasons.)</t>
    </r>
  </si>
  <si>
    <t>RESEARCH STRATEGIC PLAN GOALS SUPPORTED</t>
  </si>
  <si>
    <t>STRATEGIC GOALS:</t>
  </si>
  <si>
    <t>A. ENERGY &amp; RESOURCES THEME</t>
  </si>
  <si>
    <t>B.  INDOOR ENVIRONMENTAL QUALITY THEME</t>
  </si>
  <si>
    <t>R E S E A R C H   2 0 0 5 - 2 0 1 0   S T R A T E G I C   T H E M E S  &amp;  G O A L S</t>
  </si>
  <si>
    <t>EST. DURATION (Months)</t>
  </si>
  <si>
    <t xml:space="preserve"> 0 pts                           15 pts               45 pts              135 pts              </t>
  </si>
  <si>
    <t xml:space="preserve"> 0 pts                           15 pts               45 pts              135 pts                                 </t>
  </si>
  <si>
    <t>A S H R A E   R E S E A R C H   I M P L E M E N T A T I O N   P L A N</t>
  </si>
  <si>
    <t>Work statements which have not been approved yet by RAC for Bid:</t>
  </si>
  <si>
    <t>SSPC 90.1</t>
  </si>
  <si>
    <t>MOISTURE TRANSPORT IN CONSTRUCTION MATERIALS &amp; ASSEMBLIES AT LOW TEMPERATURES</t>
  </si>
  <si>
    <t>VENT PERFORMANCE MODEL FOR ALL CATEGORIES, MULTI-STORY AND MULTI-UNIT FOR GAS &amp; OIL FIRED FURNANCES, BOILERS AND WATER HEATERS</t>
  </si>
  <si>
    <t>A DESIGNER'S GUIDE FOR THE SELECTION OF AIR TERMINAL UNITS</t>
  </si>
  <si>
    <t>USER INTERFACE DESIGN FOR ADVANCED SYSTEM OPERATION</t>
  </si>
  <si>
    <t>LIQUID/VAPOR SEPARATING VELOCITIES FOR INDUSTRIAL REFRIGERATION SYSTEMS</t>
  </si>
  <si>
    <t>THERMAL ENERGY RECOVERY FROM INDUSTRIAL REFRIGERATION SYSTEMS</t>
  </si>
  <si>
    <t>DEMAND RESPONSE OPTIMIZATION PROTOCOL AND INTEGRATED TRAINING</t>
  </si>
  <si>
    <t>NON-STEADY STATE OVERHEAD HEATING AND AIR CHANGE EFFECTIVENESS</t>
  </si>
  <si>
    <t>IN-DUCT FULL-SCALE LABORATORY-EVALUATED COMPARISON OF PHOTOCATALYTIC OXIDATION (PCO) FILTERS VERSUS DRY-SCRUBBING  MEDIA FILTERS</t>
  </si>
  <si>
    <t>IMPACT OF DUCT LEAKAGE ON INDOOR AIR QUALITY IN RESIDENTIAL SYSTEMS</t>
  </si>
  <si>
    <t>A6, B2, C2</t>
  </si>
  <si>
    <t>C1, C3, D1</t>
  </si>
  <si>
    <t>A1, A2, A5, A6, B2, C1, C6</t>
  </si>
  <si>
    <t>A7, B2, C6</t>
  </si>
  <si>
    <t>D1, D2</t>
  </si>
  <si>
    <t>A7, D1, D2</t>
  </si>
  <si>
    <t>A1, B2, C6, C7, D1</t>
  </si>
  <si>
    <t>A2, A5, B1, B3</t>
  </si>
  <si>
    <t xml:space="preserve">B2, B3 </t>
  </si>
  <si>
    <t>MAY 15, 2010</t>
  </si>
  <si>
    <t>DATE OF LAST SUBMISSION (YR.MO)</t>
  </si>
  <si>
    <t>To determine what information and system feedback the building engineering community is looking for and translate this into broad recommendations for performance specifications to support the engineering design, building operations and EMCS manufacturing communities.</t>
  </si>
  <si>
    <t>The objectives of this project are:
1. Evaluate prior vent models (such as Vent II and OHVAP) and determine the status and availability of
development, test, and validation documents, computer program source codes, and current relevance
and scalability to the present and future venting needs discussed above.
2. Provide a unified and user-friendly software solution that satisfies the above identified needs. This
software and supporting technical report represent the primary products of this work.
3. Identify areas where testing to confirm heat and mass transfer models and criteria for acceptable
designs under transient conditions are needed. This can be used to guide a Work Statement for a
subsequent project.
4. Provide recommendations for modernization of the venting requirements in codes, standards and
ASHRAE handbooks</t>
  </si>
  <si>
    <t>EHC</t>
  </si>
  <si>
    <t>JULY 2010</t>
  </si>
  <si>
    <t>CHARACTERIZATION OF INFILTRATION, VENTILATION AND IAQ IN MID- AND HIGH-RISE MULTI-FAMILY BUILDINGS</t>
  </si>
  <si>
    <t>REFRIGERATED FACILITIES DOORWAY INFILTRATION AIR ENERGY REDUCTION</t>
  </si>
  <si>
    <t>A6, A8, C6, D1, D7, E1</t>
  </si>
  <si>
    <t>OPTIMIZING BLAST FREEZER EFFECTIVENESS</t>
  </si>
  <si>
    <t xml:space="preserve">A6, A8, C6, D1 </t>
  </si>
  <si>
    <t>ENERGY CONSERVATION, AIR-CONDITIONING AND PRODUCTIVITY IN HOT-HUMID TROPICAL REGIONS</t>
  </si>
  <si>
    <t>A2, A7, B1, B2</t>
  </si>
  <si>
    <t>PHYSICAL PROPERTIES MEASUREMENTS OF CO2 / LUBRICANT MIXTURES</t>
  </si>
  <si>
    <t>THE DEVELOPMENT OF A COMPUTATIONAL FLUID DYNAMICS MODEL TO REPRESENT THE PERFORMANCE OF A ROUND FLOOR (SWIRL OR INDUCTION TYPE) OUTLET USED IN UNDERFLOOR AIR DISTRIBUTION</t>
  </si>
  <si>
    <t>FY 11-12                      Draft Budget                      TBD</t>
  </si>
  <si>
    <t>FY 10-11                      Draft Budget                      TBD</t>
  </si>
  <si>
    <t>FY 08-09              Budget               $2,668,000</t>
  </si>
  <si>
    <t>FY 09-10                   Draft Budget             $2,913,200</t>
  </si>
  <si>
    <t>EHC     2.05         5.12              7.06</t>
  </si>
  <si>
    <t>FY 12-13                      Draft Budget                      TBD</t>
  </si>
  <si>
    <t>Additional Project Funds that could be Potentially Committed by April 2010</t>
  </si>
  <si>
    <t>Research Project Funds Already Committed as of 1/1/10</t>
  </si>
  <si>
    <t>EQUATIONS TO ESTIMATE EVAPORATION RATES FROM WETTED SURFACES IN NATATORIUMS, COMMERCIAL AND INSTITUTIONAL BUILDING AND MEAT PROCESSING PLANTS</t>
  </si>
  <si>
    <t>A1, A6, A7, B2, C1, D1</t>
  </si>
  <si>
    <t>A6</t>
  </si>
  <si>
    <t>DEVELOPMENT OF A TRANSPOSITION MODEL FOR CLEAR-SKY SOLAR IRRADIANCE</t>
  </si>
  <si>
    <t>A6, B2, C1, C6, D1</t>
  </si>
  <si>
    <t>TES SYSTEM PERFORMANCE METRICS RELATED TO CARBON EMISSION REDUCTIONS AT THE POWER GENERATION SOURCE</t>
  </si>
  <si>
    <t>FEB. 1, 2014</t>
  </si>
  <si>
    <t>STANDARD 90.1 LINKED CRITERIA SLECTION ANALYSIS BASED ON PERFORMANCE WITH DESIGN PACKAGES</t>
  </si>
  <si>
    <t>A1, A5, A6</t>
  </si>
  <si>
    <t xml:space="preserve">Topic time expired from plan due to lack of activity. </t>
  </si>
  <si>
    <t>AUG. 15, 2012</t>
  </si>
  <si>
    <t>OCT. 1, 2014</t>
  </si>
  <si>
    <t>AUG. 15, 2010</t>
  </si>
  <si>
    <t>OCT. 1, 2011</t>
  </si>
  <si>
    <t>1.12            8.12</t>
  </si>
  <si>
    <t>LITERATURE SEARCH AND RISK ASSESSMENT FOR ESTABLISHING A LOW LIMIT OF RELATIVE HUMIDITY LEVELS IN HEALTH CARE SPACES</t>
  </si>
  <si>
    <t>#4</t>
  </si>
  <si>
    <t>A1, A6</t>
  </si>
  <si>
    <t>#8, #9, D2, D3, D6</t>
  </si>
  <si>
    <t>DATA CENTER GASEOUS CONTAMINATION LIMITS AND MEANS OF MONITORING</t>
  </si>
  <si>
    <t>A1, A5, D7, E1, E2</t>
  </si>
  <si>
    <t>DEVELOP A METHOD FOR TESTING THE MIST REMOVAL EFFICIENCY AND AIR FLOW RESISTANCE OF OIL MIST COLLECTORS</t>
  </si>
  <si>
    <t>#9, A1</t>
  </si>
  <si>
    <t>ENERGY IMPLICATIONS OF AIR FILTRATION IN COMMERCIAL BUILDINGS</t>
  </si>
  <si>
    <t>#2, #5, #7</t>
  </si>
  <si>
    <t>R E S E A R C H   2 0 1 0 - 2 0 1 5   S T R A T E G I C   T H E M E S  &amp;  G O A L S</t>
  </si>
  <si>
    <t>GOAL #</t>
  </si>
  <si>
    <t>Maximize the actual operational energy performance of buildings and facilities</t>
  </si>
  <si>
    <t>Progress toward Advanced Energy Design Guide (AEDG) and cost-effective net-zero-energy (NZE) buildings</t>
  </si>
  <si>
    <t>To reduce significantly the energy consumption for HVAC&amp;R, water heating and lighting in existing homes.</t>
  </si>
  <si>
    <t xml:space="preserve">Significantly advance our understanding of the impact of indoor environmental quality (IEQ) on work performance, health symptoms and perceived </t>
  </si>
  <si>
    <t xml:space="preserve">environmental quality in offices, providing a basis for improvements  in ASHRAE standards, guidelines, HVAC&amp;R designs and operation practices. </t>
  </si>
  <si>
    <t>Support the development of ASHRAE energy standards and reduce effort required to demonstrate compliance</t>
  </si>
  <si>
    <t>Building Information Modeling (BIM) of energy efficient, high-performing buildings</t>
  </si>
  <si>
    <t>Support development of tools, procedures and methods suitable for designing low energy buildings</t>
  </si>
  <si>
    <t>Facilitate use of natural and low global warming potential (GWP) synthetic refrigerants and seek methods to reduce refrigerant charge</t>
  </si>
  <si>
    <t xml:space="preserve">Support the development of improved HVAC&amp;R components  ranging from residential through commercial to provide improved system efficiency , </t>
  </si>
  <si>
    <t>affordability, reliability and safety</t>
  </si>
  <si>
    <t>Significantly increase the understanding of energy efficiency , environmental quality and the design of buildings in engineering and architectural education</t>
  </si>
  <si>
    <t>Understand influences of HVAC&amp;R on airborne pathogen transmission in public spaces and develop effective control strategies</t>
  </si>
  <si>
    <r>
      <t>A7</t>
    </r>
    <r>
      <rPr>
        <sz val="7"/>
        <rFont val="Arial"/>
        <family val="2"/>
      </rPr>
      <t>. Develop methods for measured bldg.(energy, cost, emissions) &amp; occupant (comfort, health, productivity) performance.</t>
    </r>
  </si>
  <si>
    <t xml:space="preserve">SIMPLIFIED PROCEDURE FOR CALCULATING EXHAUST/INTAKE SEPARATION DINSTANCES </t>
  </si>
  <si>
    <t>#9, #10</t>
  </si>
  <si>
    <t>DEC. 15, 2012</t>
  </si>
  <si>
    <t>FEB. 1, 2015</t>
  </si>
  <si>
    <t xml:space="preserve">Replaced by URP-1633 after no bids received </t>
  </si>
  <si>
    <t>#1, #2, #7, #9, #11</t>
  </si>
  <si>
    <t>#7, #9</t>
  </si>
  <si>
    <t>#7</t>
  </si>
  <si>
    <t>TC Dropped Topic</t>
  </si>
  <si>
    <t>DEVELOP LOCAL CONVECTIVE HEAT TRANSFER COEFFICIENTS FOR INDOOR AND OUTDOOR SURFACES OF FENESTRATION SYSTEMS</t>
  </si>
  <si>
    <t>A6, C6</t>
  </si>
  <si>
    <t>OCT. 2010</t>
  </si>
  <si>
    <t>OCT. 2011</t>
  </si>
  <si>
    <t>OCT.  2012</t>
  </si>
  <si>
    <t>OCT. 2012</t>
  </si>
  <si>
    <t>JULY 2012</t>
  </si>
  <si>
    <t>FEB. 2013</t>
  </si>
  <si>
    <t>Topic time expired from display on plan due to no WS draft.  TC can reactivate on plan by submitting WS draft and getting it approved by deadline noted in far left column</t>
  </si>
  <si>
    <t>#8, #9</t>
  </si>
  <si>
    <t>#1, #7</t>
  </si>
  <si>
    <t>EXPERIMENTAL EVALUATION OF THE THERMAL AND VENTILATION PERFORMANCE OF STRATIFIED AIRE DISTRIBUION SYSTEMS COUPLED WITH PASSIVE CHILLED BEAMS</t>
  </si>
  <si>
    <t>MAY 15, 2014</t>
  </si>
  <si>
    <t>JUL. 1, 2016</t>
  </si>
  <si>
    <t>#9</t>
  </si>
  <si>
    <t>#2, #7</t>
  </si>
  <si>
    <t>4.01                 4.05</t>
  </si>
  <si>
    <t>A1, A3, A5, A6, B1, C1, E1, E2</t>
  </si>
  <si>
    <t>#1</t>
  </si>
  <si>
    <t>#1, #4, #5, #7</t>
  </si>
  <si>
    <t>#1, #2, #5, #7</t>
  </si>
  <si>
    <t>EXTENDED TO                                                   JUL. 1, 2013</t>
  </si>
  <si>
    <t>EXTENDED TO                                                   APR. 1, 2013</t>
  </si>
  <si>
    <t>OCT. 1, 2016</t>
  </si>
  <si>
    <t>#11</t>
  </si>
  <si>
    <t>#1, #3, #9</t>
  </si>
  <si>
    <t>EXPERIMENTAL EVALUATION OF TWO-PHASE PRESSURE DROP AND FLOW IN U-BENDS WITH AMMONIA</t>
  </si>
  <si>
    <t>OCT. 1, 2015</t>
  </si>
  <si>
    <t>JUL. 1, 2017</t>
  </si>
  <si>
    <t>MAY 15, 2015</t>
  </si>
  <si>
    <t>MINIMUM REFRIGERANT CHARGE ATTAINMENT FOR COMMERCIAL REFRIGERATION SYSTEMS</t>
  </si>
  <si>
    <t>#1, #9</t>
  </si>
  <si>
    <t xml:space="preserve">EXTENDED TO                                                   JUL. 1, 2014                        </t>
  </si>
  <si>
    <t>OPTIMIZED DESIGN GUIDANCE FOR OUTDOOR AIR VENTILATION OF WATER LOOP HEAT PUMP SYSTEMS</t>
  </si>
  <si>
    <t>SSPC 62.1</t>
  </si>
  <si>
    <t>AUG. 15, 2013</t>
  </si>
  <si>
    <t>AUG. 15, 2015</t>
  </si>
  <si>
    <t>OCT. 1, 2017</t>
  </si>
  <si>
    <t xml:space="preserve">CONDITIONING OF REPLACEMENT AIR FOR COMMERCIAL KITCHEN HVAC </t>
  </si>
  <si>
    <t>HVAC SYSTEM THERMAL CONTROL AND ENERGY PERFORMANCE USING WORK AND DATA EXCHANGE PROCESSES</t>
  </si>
  <si>
    <t>#8</t>
  </si>
  <si>
    <t>#1, #2, #7</t>
  </si>
  <si>
    <t>#5, #9</t>
  </si>
  <si>
    <t>OCT. 1, 2018</t>
  </si>
  <si>
    <t>JUL. 1, 2018</t>
  </si>
  <si>
    <t xml:space="preserve">REDUCE SIMULTANEOUS HEATING AND COOLING IN COMMERCIAL BUILDINGS </t>
  </si>
  <si>
    <t xml:space="preserve">PHYSICAL PROPERTIES MEASUREMENTS OF HFO-1234yf / LUBRICANT MIXTURES  </t>
  </si>
  <si>
    <t xml:space="preserve">COMPARATIVE LAB AND FIELD EVALUATION OF BUILDING PRESSURE CONTROL METHODS   </t>
  </si>
  <si>
    <t>GUIDELINES FOR ACCURATE CFD MODELING OF NATURAL VENTILATION</t>
  </si>
  <si>
    <t>ASSESS AND IMPLEMENT NATURAL AND HYBRID VENTILATION MODELS IN WHOLE-BUILDING ENERGY SIMULATIONS (PHASE 2)</t>
  </si>
  <si>
    <t>PERFORMANCE OF VAPOR RETARDER SYSTEMS USED ON MECHANICAL INSULATION</t>
  </si>
  <si>
    <t>DEVELOPMENT OF AN IMPROVED TOOLKIT FOR ANALYZING BUILDING ENERGY USE FROM TIMES SERIES DATA: UPDATE TO THE INVERSE MODEL TOOLKIT (RP-1050)</t>
  </si>
  <si>
    <t>MODELING HEAT AND MOISTURE TRANSPORT IN MECHANICAL INSULATION SYSTEMS ON BELOW AMBIENT INSULATED PIPES</t>
  </si>
  <si>
    <t>DETERMINATION OF SUITABLE REPLACEMENT FOR SF6 WHEN USED AS A TRACER GAS IN ACCORDANCE WITH ASHRAE METHODS OF TEST 110 AND 129</t>
  </si>
  <si>
    <t>#9, #8</t>
  </si>
  <si>
    <t>JULY 2017</t>
  </si>
  <si>
    <t xml:space="preserve">EFFECTIVE  VENTILATION SYSTEMS FOR AIRBORNE INFECTION ISOLATION ROOMS TO REDUCE POTENTIAL CROSS INFECTION </t>
  </si>
  <si>
    <t>DISPERSION OF REFRIGERANT RELEASES TO CONNECTING SPACES VIA TRANSFER OPENINGS</t>
  </si>
  <si>
    <t>QUANTIFY THE DEGRADATION OF CRITICAL HVAC COMPONENTS AND MATERIALS EXPOSED TO UVC LEVELS TYPICALLY USED IN HVAC SYSTEMS.</t>
  </si>
  <si>
    <t>#9, #4, #1</t>
  </si>
  <si>
    <t>AUG. 15, 2014</t>
  </si>
  <si>
    <t>OCT.1, 2016</t>
  </si>
  <si>
    <t xml:space="preserve">A GLOBAL DATABASE OF MOISTURE DESIGN REFERENCE YEARS FOR HYGROTHERMAL ANALYSIS AND DESIGN OF BUILDINGS </t>
  </si>
  <si>
    <t>#1, #5, #7, #10</t>
  </si>
  <si>
    <t>ANNOYANCE THRESHOLD OF TONES IN NOISE AS RELATED TO BUILDING SERVICES EQUIPMENT</t>
  </si>
  <si>
    <t>SSPC 15 8.07</t>
  </si>
  <si>
    <t>JUL. 1, 2019</t>
  </si>
  <si>
    <r>
      <t xml:space="preserve">FIELD STUDIES TO IDENTIFY THE BIOFILM MICRO-ORGANISIMS ON HVAC COOLING COILS AND IN DRAIN PANS. - </t>
    </r>
    <r>
      <rPr>
        <b/>
        <sz val="7"/>
        <rFont val="Arial"/>
        <family val="2"/>
      </rPr>
      <t>DROPPED BY TC PER W15 RL REPORT</t>
    </r>
  </si>
  <si>
    <r>
      <t>INVESTIGATION OF THE ENVIRONMENTAL IMPACTS OF GROUND SOURCE HEAT PUMPS -</t>
    </r>
    <r>
      <rPr>
        <b/>
        <sz val="7"/>
        <rFont val="Arial"/>
        <family val="2"/>
      </rPr>
      <t xml:space="preserve"> DROPPED BY TC PER A14 RL REPORT</t>
    </r>
  </si>
  <si>
    <t xml:space="preserve">REC. 15.05  REJ. 15.06  </t>
  </si>
  <si>
    <t>REC. 15.10 REJ. 15.11</t>
  </si>
  <si>
    <t>SSPC52.2</t>
  </si>
  <si>
    <t xml:space="preserve">TEST METHOD TO EVALUATE CROSS-CONTAMINATION OF GASEOUS CONTAMINANT WITHIN TOTAL ENERGY RECOVERY DEVICES </t>
  </si>
  <si>
    <t>REPEATABILITY AND REPRODUCIBILITY ASSESSMENT OF ASHRAE STANDARD 52.2 AS CURRENTLY AMENDED</t>
  </si>
  <si>
    <t>CHARACTERIZING THE AIR FLOW A THE TOP OF EXHAUST STACKS FOR IMPROVED DISPERSION MODELING</t>
  </si>
  <si>
    <t xml:space="preserve">THE EFFECTS OF OUTDOOR AIR SUPPLY RATE ON SLEEPQUALITY AND NEXT DAY PERFORMANCE </t>
  </si>
  <si>
    <t>LEARNING OCCUPANCY PRESENCE IN RESIDENTIAL BUILDINGS THROUGH SMART METER DATA</t>
  </si>
  <si>
    <t>OCT. 1, 2019</t>
  </si>
  <si>
    <t>REC. 15.12  REJ 16.01</t>
  </si>
  <si>
    <t>OPTICAL AND THERMAL PERFORMANCE OF HOLLOW GLASS BLOCKS</t>
  </si>
  <si>
    <t xml:space="preserve"> RESEARCH ON THE EFFECTIVENESS OF SHELF TIP JETS IN REDUCING ENERGY COMSUMPTION OF OPEN REFRIGERATED VERTICAL DISPLAY CASES</t>
  </si>
  <si>
    <t>CONTAMINANT VARIATION AND OUTDOOR AMBIENT QUALITY AT VARIOUS HEIGHTS NEAR TALL/HIGH RISE BUILDINGS</t>
  </si>
  <si>
    <t>AMBIENT OUTDOOR CLIMATIC CONDITIONS AT VARIOUS HEIGHTS NEAR TALL HIGH RISE BUILDINGS</t>
  </si>
  <si>
    <t>FEB. 1, 2020</t>
  </si>
  <si>
    <t>IGNITION POTENTIAL FROM ELECTRICAL DEVICES IN COMMERCIAL AND RESIDENTIAL APPLICATIONS USING 2L
REFRIGERANTS</t>
  </si>
  <si>
    <t>Additional Projects that could Potentially Bid in the Future - Research Topic Acceptance Request (RTAR) approved by RAC for development into a work statement:</t>
  </si>
  <si>
    <t>#1, #5, #7, #9</t>
  </si>
  <si>
    <t>THE EFFECTS OF VENTILATION AND UVGI DEVICES ON THE INFECTION OF RESPIRATORY DISEASE IN STUDENTS DORMITORIES</t>
  </si>
  <si>
    <t>NEAR OPTIMAL THERMAL ENERGY STORAGE CONTROL SEQUENCES</t>
  </si>
  <si>
    <t>REC 16.05 REJ 16.06</t>
  </si>
  <si>
    <t>IMPACT OF COMBUSTION EMISSIONS FORM GAS FIRED UNVENTED COMBUSTION DEVICES ON INDOOR AIR QUALITY</t>
  </si>
  <si>
    <t>VALIDATION OF EXTRAPOLATION OF PERFORMANCE RATIGN TEST RESULTS FOR SMALL ENERGY RECOVERY EXCHANGERS TO LARGE EXCHANGERS</t>
  </si>
  <si>
    <t>DEFINING THE 2 / 2L FLAMMIBILITY BOUNDARY IN STANDARD 34</t>
  </si>
  <si>
    <t>#1, #2, #4, #5, #9</t>
  </si>
  <si>
    <t>4.4, 10.3</t>
  </si>
  <si>
    <t>#1, #3, #7</t>
  </si>
  <si>
    <t>TC Dropped Topic   FHWA will lead project instead</t>
  </si>
  <si>
    <t>INTERACTION OF TUNNEL VENTILATION PERFROMANCE WITH FIXED FIRE SUPPRESSION</t>
  </si>
  <si>
    <t>LONG TERM TEMPERATURE CHANGE OF GROUND HEAT EXCHANGERS</t>
  </si>
  <si>
    <t>A GUIDELINE FOR CALCULATING THE AVOIDED SOURCE ENERGY CONSUMPTION (ASEC) DUE TO WASTE HEAT RECOVERY (WHR) TECHNOLOGIES</t>
  </si>
  <si>
    <t>FEB. 1, 2021</t>
  </si>
  <si>
    <t>REC 17.05 REJ 17.06</t>
  </si>
  <si>
    <t>HYDROGEN FLUORIDE CAPACITY OF DESICCANTS</t>
  </si>
  <si>
    <t>D1</t>
  </si>
  <si>
    <t>DISTRIBUTION OF WATER BETWEEN VAPOR AND LIQUID PHASES OF LOW GWP REFRIGERANTS</t>
  </si>
  <si>
    <t>#8?</t>
  </si>
  <si>
    <t>#1, #2, #5, #7, #10, #11</t>
  </si>
  <si>
    <t>#1, #4</t>
  </si>
  <si>
    <t>ACCOUNTING FOR BAROMETRIC PRESSURE IMPACTS ON PSYCHROMETRIC PERFORMANCE TESTING OF UNITARY AIR-CONDITIONING AND HEAT PUMP EQUIPMENT</t>
  </si>
  <si>
    <t>ALTERNATE EXPRESSIONS OF BUILDING EUI AS ENERGY PERFORMANCE METRICS</t>
  </si>
  <si>
    <t>FLOW CHARACTERISTICS OF INSTALLED FLEX DUCTS</t>
  </si>
  <si>
    <t>DEVELIOPMENT OF COGEN/TRIGENERATION TOOLS FOR BUILDING DESIGNS</t>
  </si>
  <si>
    <t>INVESTIGATION INTO SENSIBLE TEMPERATURES FOR PORTABLE HOT WATER TEMPERATURES TO MAXIMIZEPUBLIC SAFETY, WATER AND ENERGY CONSERVATION</t>
  </si>
  <si>
    <t xml:space="preserve">THE EFFECTS OF VENTILATION IN SLEEPING ENVIRONMENTS </t>
  </si>
  <si>
    <t>DEC. 15, 2019</t>
  </si>
  <si>
    <t>HEAT TRANSFER PERFORMANCE OF MEDIUM PRESSURE ALTERNATIVE LOWER GWP REFRIGERANTS IN A FLOODED EVAPORATOR COMPRISING AN ENHANCED TUBE BUNDLE</t>
  </si>
  <si>
    <t>DEVELOPMENT OF A METHODOLOGY TO EVALUATE FAULT DETECTION AND DIAGNOSIS TOOLS FOR AIR HANDLING UNIT SYSTEMS</t>
  </si>
  <si>
    <t>IMPACT OF HUMIDITY ON BURNING VELOCITY TEST CONDITIONS TO SAFELY APPLY FLAMMABLE REFRIGERANTS</t>
  </si>
  <si>
    <t>ASSESSMENT OF THE A/B TOXICITY CLASSIFICATION USED IN STANDARD 34</t>
  </si>
  <si>
    <t>#1, #3</t>
  </si>
  <si>
    <t>JUL. 1, 2020</t>
  </si>
  <si>
    <t>#2, #4</t>
  </si>
  <si>
    <t>OCT. 1, 2021</t>
  </si>
  <si>
    <t>DEC. 1, 2021</t>
  </si>
  <si>
    <t>MAY 15, 2018</t>
  </si>
  <si>
    <t>MTG.OBB</t>
  </si>
  <si>
    <t>UPDATING REFERENCE GUIDE FOR DYNAMIC MODELS OF HVAC EQUIPMENT</t>
  </si>
  <si>
    <t>DETERMINING OCCUPANCY PATTERNS IN CLUSTERS OF BUILDINGS WITH DATA DRAWN FROM WEB BASED SOCIAL MEDIA</t>
  </si>
  <si>
    <t>DETECTION AND DIAGNOSIS OF LEAKAGE FOR GROUND SOURCE HEAT PUMP SYSTEMS (GSHP)</t>
  </si>
  <si>
    <r>
      <t xml:space="preserve">INTEGRATING OCCUPANT BEHAVIOR DATA INTO BUILDING PERFORMANCE SIMULATION - </t>
    </r>
    <r>
      <rPr>
        <b/>
        <sz val="7"/>
        <rFont val="Arial"/>
        <family val="2"/>
      </rPr>
      <t>Accept w/ comments</t>
    </r>
  </si>
  <si>
    <t>#1?, #10?</t>
  </si>
  <si>
    <t>#1, #2, #6, #7</t>
  </si>
  <si>
    <t>AUG. 15, 2018</t>
  </si>
  <si>
    <t>OCT. 1, 2020</t>
  </si>
  <si>
    <t>AUG. 15, 2019</t>
  </si>
  <si>
    <t>MAY 15, 2019</t>
  </si>
  <si>
    <t>JUL. 1, 2021</t>
  </si>
  <si>
    <t>#10</t>
  </si>
  <si>
    <t>#11?</t>
  </si>
  <si>
    <r>
      <t xml:space="preserve">INLET AND OUTLET SYSTEM EFFECTS ON MULTIPLE PLENUM FANS IN A PARALLEL ARRANGEMENT (FAN ARRAYS) FOR AIR AND SOUND PERFORMANCE - </t>
    </r>
    <r>
      <rPr>
        <b/>
        <sz val="7"/>
        <rFont val="Arial"/>
        <family val="2"/>
      </rPr>
      <t>Accept w/ comments</t>
    </r>
  </si>
  <si>
    <r>
      <t xml:space="preserve">QUANTIFYING MAKEUP AIR ENTERING HOOD AND IMPACT OF SUPPLY TEMPERATURE ON HOOD PERFORMANCE  - </t>
    </r>
    <r>
      <rPr>
        <b/>
        <sz val="7"/>
        <rFont val="Arial"/>
        <family val="2"/>
      </rPr>
      <t>Accept w/ comments</t>
    </r>
  </si>
  <si>
    <t>MTG.ACR</t>
  </si>
  <si>
    <r>
      <t xml:space="preserve">VALIDATION OF A TEST METHOD FOR APPLYING A STANDARDIZED FROST LOAD ON A TEST EVAPORATOR IN A TEST CHAMBER WITH AN OPERATING CONDITIONING SYSTEM - </t>
    </r>
    <r>
      <rPr>
        <b/>
        <sz val="7"/>
        <rFont val="Arial"/>
        <family val="2"/>
      </rPr>
      <t>Accept w/ comments</t>
    </r>
  </si>
  <si>
    <t>#1, #3, #7 &amp; #9</t>
  </si>
  <si>
    <t>CHARACTERIZING THE PERFORMANCE OF ENTRAINED FLOW STACKS</t>
  </si>
  <si>
    <t xml:space="preserve">DEVELOPING A STANDARDIZED CATEGORIZATION SYSTEM FOR ENERGY EFFICIENCY MEASURES </t>
  </si>
  <si>
    <t>7.01            MTG. BIM</t>
  </si>
  <si>
    <t>TOTAL ESTIMATED VALUE OF PROJECTS ON PLAN:</t>
  </si>
  <si>
    <t>4.2?                 4.3?                 4.7?</t>
  </si>
  <si>
    <t>DEVELOPMENT OF AN ACCURACY TEST METHOD FOR RESIDENTIAL ATTIC DUCT SYSTEM SIMULATIONS IN WHOLE-BUILDING ENERGY SIMULATION PROGRAMS</t>
  </si>
  <si>
    <t>#5</t>
  </si>
  <si>
    <t xml:space="preserve">REC. 16.08  REJ. 16.11          </t>
  </si>
  <si>
    <t>#3, #4</t>
  </si>
  <si>
    <t>HVAC CONTROL LOOP PERFORMANCE DIAGNOSIS</t>
  </si>
  <si>
    <t xml:space="preserve">REC.17.08   REJ. 17.10 </t>
  </si>
  <si>
    <t>MTG. OBB</t>
  </si>
  <si>
    <t>EXPLORE AND QUANTIFY BEHAVIOR-DRIVEN BUILDING ENERGY USAGE</t>
  </si>
  <si>
    <t>DEVELOPMENT OF IMPROVED AND INTEGRATED ENERGY MODELING SOFTWARE FOR DATA CENTERS</t>
  </si>
  <si>
    <t>#2, #5</t>
  </si>
  <si>
    <t>WS DROPPED BY RAC DUE TO NO TC ACTIVITY IN 2 YEARS</t>
  </si>
  <si>
    <t>NOT ON PLAN - RTAR STAGE SKIPPED</t>
  </si>
  <si>
    <t>A BIM AND PHYSICS-BASED MODELING ENABLED PLATFORM FOR MONITORING AND VISUALIZING HIGH PERFORMANCE COMMERCIAL BUILDINGS</t>
  </si>
  <si>
    <t>CFD MODELING AND LABORATORY TESTING OF FLAT OVAL DIVERGING FLOW TEES TO DETERMINE LOSS COEFFICIENTS</t>
  </si>
  <si>
    <t>#1, #6</t>
  </si>
  <si>
    <t>7.3?</t>
  </si>
  <si>
    <t xml:space="preserve">EXPERIMENTAL CHARACTERIZATION  OF AIRCRAFT BLEED AIR PARTICULATE CONTAMINATION </t>
  </si>
  <si>
    <t>SSPC 161</t>
  </si>
  <si>
    <r>
      <t xml:space="preserve">DESIGN GUIDE FOR ABSORPTION CHILLERS AND HEAT PUMPS  - </t>
    </r>
    <r>
      <rPr>
        <b/>
        <sz val="7"/>
        <rFont val="Arial"/>
        <family val="2"/>
      </rPr>
      <t>Accept w/ comments</t>
    </r>
  </si>
  <si>
    <t>SSPC      62.2</t>
  </si>
  <si>
    <t>NEW TECHNIQUE DEVELOPMENT OF USING ROOM AIRFLOW CONTROL DEVICES TO ESTIMATE ROOM ENCLOSURE AIR-TIGHTNESS IN CONTROLLED ENVIRONMENTS</t>
  </si>
  <si>
    <t>VALIDATION OF LOW-ORDER ACOUSTIC MODELS OF COMBUSTION DRIVEN OSCILLATIONS ON RESIDENTIAL FIRE TUBE WATER HEATERS</t>
  </si>
  <si>
    <t>#1?, #11?, #4?</t>
  </si>
  <si>
    <t>UPDATING CLIMATIC DESIGN INFORMATION FOR THE 2021 ASHRAE HANDBOOK, STANDARD 169, AND THE HANDBOOK OS SOKE CONTROL ENGINEERING</t>
  </si>
  <si>
    <t>MTG.IAST</t>
  </si>
  <si>
    <t xml:space="preserve">ASSESSING THE IMPACTS AND VALUE OF ASHRAE's STANDARDS &amp; TECHNOLOGY </t>
  </si>
  <si>
    <t>DEVELOPMENT OF METHOD OF TEST FOR MOTOR COMPONENT THERMAL CONDUCTIVITY</t>
  </si>
  <si>
    <t>9.6, 2.3,                 SSPC 62.1</t>
  </si>
  <si>
    <t>BIM.MTG</t>
  </si>
  <si>
    <t>4.1, 5.6</t>
  </si>
  <si>
    <t>THE APPLICATION OF REAL-TIME SMALL SENSORS TO GAS CLEANING SYSTEMS FOR COMMERCIAL AND RESIDENTIAL HVAC SYSTEMS</t>
  </si>
  <si>
    <t>REC.18.03 REJ. 18.04</t>
  </si>
  <si>
    <t>MTG. ASEC</t>
  </si>
  <si>
    <t>BOD Strategic Plan 1B</t>
  </si>
  <si>
    <t>#2,#5, #7</t>
  </si>
  <si>
    <t>#6</t>
  </si>
  <si>
    <t>#1, #5</t>
  </si>
  <si>
    <t>multiple</t>
  </si>
  <si>
    <t>#1, #3, #7, #10</t>
  </si>
  <si>
    <t>#7, #1, #3</t>
  </si>
  <si>
    <t>MAR. 15, 2020</t>
  </si>
  <si>
    <t>MAY 1, 2022</t>
  </si>
  <si>
    <t>4.1                    6.5</t>
  </si>
  <si>
    <t>1.11,               8.1</t>
  </si>
  <si>
    <t>#4, #10</t>
  </si>
  <si>
    <t xml:space="preserve">Topic time expired from display on plan due to no WS draft. </t>
  </si>
  <si>
    <t>RL Dropped Topic</t>
  </si>
  <si>
    <t>DEVELOPMENT OF REFERENCE EQUIPMENT MODEL FOR STANDARDIZATION OF VIRTUAL EQUIPMENT AND DEVICE CREATION (BIM FOR HVAC EQUIPMENT)</t>
  </si>
  <si>
    <t>TC Dropped Topics</t>
  </si>
  <si>
    <t>18-20</t>
  </si>
  <si>
    <t>REC 18.08   REJ 18.10</t>
  </si>
  <si>
    <t xml:space="preserve">A TOOLKIT FOR THE EVALUATION OF THE LIFE CYCLE ENERGY AND GREENHOUSE GAS EMISSIONS FOR BUILDINGS, BUILDING COMPONENTS AND EQUIPMENT </t>
  </si>
  <si>
    <t xml:space="preserve">Solicited Research Projects That Could Potentially be Funded by annual 2019 Based upon Bids Received in fall 2018 or earlier:  </t>
  </si>
  <si>
    <t>REPORTING THE ENERGY AND HEAT GAIN FROM IMAGING EQUIPMENT</t>
  </si>
  <si>
    <t xml:space="preserve"> SMOKE CONTROL IN LONG ATRIA</t>
  </si>
  <si>
    <t>14 - 16</t>
  </si>
  <si>
    <t>SSPC 170</t>
  </si>
  <si>
    <t>Winter 2019</t>
  </si>
  <si>
    <t>#1, #2</t>
  </si>
  <si>
    <t>4.1, 4.7</t>
  </si>
  <si>
    <t>#1, #3, #5</t>
  </si>
  <si>
    <t>AUG. 15, 2020</t>
  </si>
  <si>
    <t>OCT. 15, 2020</t>
  </si>
  <si>
    <t>OCT. 15, 2021</t>
  </si>
  <si>
    <t>OCT. 15, 2022</t>
  </si>
  <si>
    <t>Research Projects That Could Potentially Bid in the Spring 2019 - Rebids, Approved, and Conditionally Approved TRPs:</t>
  </si>
  <si>
    <t>JAN. 1, 2019</t>
  </si>
  <si>
    <t>LITERATURE REVIEW FOR EVIDENCE OF THE BASIS FOR SPECIFIED AIR CHANGE RATES (ACR) FOR CLEANROOMS, LABORATORIES, LABORATORY ANIMAL FACILITIES, AND HEALTH CARE FACILITIES WITH MEDIUM TO HIGH ACR</t>
  </si>
  <si>
    <t>OIL CONCENTRATION OF FIELD-INSTALLED LIQUID CHILLERS WITH FLOODED TYPE EVAPORATORS</t>
  </si>
  <si>
    <t xml:space="preserve">DEVELOPMENT OF A METHOD TO DETERMINE THE  MOISTURE TRANSPORT THROUGH A ROOF SHINGLE SYSTEM UNDER REAL CONDITIONS  </t>
  </si>
  <si>
    <t>TRP-C</t>
  </si>
  <si>
    <t xml:space="preserve">PARTICLE INHALATION MODELING OF AIRCRAFT CABINS AS SPARSE NON-UNIFORM SPACES PHASE 1  </t>
  </si>
  <si>
    <t>#1, #2, #7, #9</t>
  </si>
  <si>
    <t xml:space="preserve">INCLUSION OF ELECTRONIC AIR CLEANERS INTO ASHRAE STANDARD 145.2 </t>
  </si>
  <si>
    <t>2.9  SSPC 62.1</t>
  </si>
  <si>
    <t>REC. 18.08 REJ. 18.10</t>
  </si>
  <si>
    <t xml:space="preserve">MOISTURE TOLERANCE AND EFFECTS IN CO2 REFRIGERATION SYSTEMS </t>
  </si>
  <si>
    <t>OCT. 1, 2022</t>
  </si>
  <si>
    <t xml:space="preserve">9.6                   SSPC 62.1 </t>
  </si>
  <si>
    <t>#3, #7, #9</t>
  </si>
  <si>
    <t>7.6,         RBC</t>
  </si>
  <si>
    <t>EVALUATION OF HVAC VENTILATION EFFECTIVENESS IN REDUCING SEMI-VOLATILE ORGANIC COMPOUNDS (SVO</t>
  </si>
  <si>
    <t>#1, #4 #7</t>
  </si>
  <si>
    <t>CHARACTERIZATION OF RESIDENTIAL INDOOR MOISTURE GENERATION BASED ON SURVEY AND LABORATORY MEASUREMENTS</t>
  </si>
  <si>
    <t>4.4  SSPC 160</t>
  </si>
  <si>
    <t>DEVELOPMENTAND VALIDATION OF A MODEL FOR ASSESSING THE CORROSION RISK OF DATCOM EQUIPMENT UNDER DIFFERENT POLLUTION AND THERMAL ENVIRONMENTAL CONDITIONS</t>
  </si>
  <si>
    <t>OPTIMIZING AIR CURTAINS FOR REFRIGERATED  DISPLAY CASES WITH GLASS DOORS</t>
  </si>
  <si>
    <t>?</t>
  </si>
  <si>
    <t>A S H R A E   R E S E A R C H   I M P L E M E N T A T I O N   P L A N  -</t>
  </si>
  <si>
    <t>TOPICS ON PLAN NOT DISPLAYED DUE TO TIME LIMITS</t>
  </si>
  <si>
    <t>EXTENDED TO 'OCT. 1, 2019</t>
  </si>
  <si>
    <t>WS DROPPED BY RAC AFTER 4 YEARS ON PLAN AND NO PROGRESS</t>
  </si>
  <si>
    <r>
      <t xml:space="preserve">DEVELOPING A FACIAL SKIN TEMPERATURE-DRIVEN THERMAL ENVIRONMENTAL CONTROL IN THE WORKPLACE - </t>
    </r>
    <r>
      <rPr>
        <b/>
        <sz val="7"/>
        <rFont val="Arial"/>
        <family val="2"/>
      </rPr>
      <t>Accept w/ comments</t>
    </r>
  </si>
  <si>
    <r>
      <t xml:space="preserve">EVALUATION OF ASHRAE'S DESIGN DAY PROCEDURE AGAINST RECORDED WEATHER DATA - </t>
    </r>
    <r>
      <rPr>
        <b/>
        <sz val="7"/>
        <rFont val="Arial"/>
        <family val="2"/>
      </rPr>
      <t>Accept w/ comments</t>
    </r>
  </si>
  <si>
    <r>
      <t xml:space="preserve">IMPROVED SIMPLIFIED METHODOLOGY FOR DESCRIBING AND CALCULATING HEAT CONDUCTION BETWEEN BUILDINGS AND THE GROUND </t>
    </r>
    <r>
      <rPr>
        <b/>
        <sz val="7"/>
        <rFont val="Arial"/>
        <family val="2"/>
      </rPr>
      <t>- Accept w/ comments</t>
    </r>
  </si>
  <si>
    <r>
      <t xml:space="preserve">RESIDENTIAL WATER FIXTURE USE SCHAEDULES BASED ON OCCUPANT BEHAVIOR - </t>
    </r>
    <r>
      <rPr>
        <b/>
        <sz val="7"/>
        <rFont val="Arial"/>
        <family val="2"/>
      </rPr>
      <t>- Accept w/ comments</t>
    </r>
  </si>
  <si>
    <r>
      <t xml:space="preserve">US / CANADIAN RESIDENCES: INDOOR CONDITIONS, THERMAL COMFORT, OCCUPANT BEHAVIOUR AND ENERGY DEMAND  - </t>
    </r>
    <r>
      <rPr>
        <b/>
        <sz val="7"/>
        <rFont val="Arial"/>
        <family val="2"/>
      </rPr>
      <t>- Accept w/ comments</t>
    </r>
  </si>
  <si>
    <r>
      <t>INVESTIGATING THE APPLICABILITY OF STANDARD 62.1'S VENTILATIONS RATE PROCEDURES FOR HEALTHCARE ROOMS -</t>
    </r>
    <r>
      <rPr>
        <b/>
        <sz val="7"/>
        <rFont val="Arial"/>
        <family val="2"/>
      </rPr>
      <t>- Accept w/ comments</t>
    </r>
  </si>
  <si>
    <r>
      <t xml:space="preserve">DETERMINING THE IMPACT OF SEALING INSULATION SYSTEM METAL JACKETING JOINS ON WATER INTRUSION AND RETENTION IN THE SYSTEM - </t>
    </r>
    <r>
      <rPr>
        <b/>
        <sz val="7"/>
        <rFont val="Arial"/>
        <family val="2"/>
      </rPr>
      <t>- Accept w/ comments</t>
    </r>
  </si>
  <si>
    <r>
      <t xml:space="preserve">FEASIBILITY OF PREDICTING INDOOR FORMALDEHYDE, VOC, AND CO2 CONCENTRATIONS USIFN SIMPLIFIED INPUTS TO AIR QUALITY MODELS IN NEW OFFICE BUILDINGS - </t>
    </r>
    <r>
      <rPr>
        <b/>
        <sz val="7"/>
        <rFont val="Arial"/>
        <family val="2"/>
      </rPr>
      <t>- Accept w/ comments</t>
    </r>
  </si>
  <si>
    <r>
      <t xml:space="preserve">EVALUATION OF INDOOR AIR CONTAMINANTS WITH RESPECT TO DEVELOPMENT OF A REVISED INDOOR AIR QUALITY  PROCEDURE (IAQP) DESIGN COMPOUND AND DESIGN TARGET LIST FOR STANDARD 62.1  - </t>
    </r>
    <r>
      <rPr>
        <b/>
        <sz val="7"/>
        <rFont val="Arial"/>
        <family val="2"/>
      </rPr>
      <t>- Accept w/ comments</t>
    </r>
  </si>
  <si>
    <r>
      <t xml:space="preserve">ASSESS REFRIGERANT DETECTOR CHARACTERISTICS FOR USE IN HVACR EQUIPMENT - </t>
    </r>
    <r>
      <rPr>
        <b/>
        <sz val="7"/>
        <rFont val="Arial"/>
        <family val="2"/>
      </rPr>
      <t>Accept-as-is</t>
    </r>
  </si>
  <si>
    <r>
      <t>OPTIMIZING SUPPLY AIR TEMPERATURE CONTROL FOR DEDICATED OUTDOOR AIR SYSTEMS -</t>
    </r>
    <r>
      <rPr>
        <b/>
        <sz val="7"/>
        <rFont val="Arial"/>
        <family val="2"/>
      </rPr>
      <t xml:space="preserve"> Accept-as-is </t>
    </r>
  </si>
  <si>
    <r>
      <t xml:space="preserve">A TOOLKIT FOR THE EVALUATION OF THE LIFE CYCLE ENERGY AND GREENHOUSE GAS EMISSIONS FOR BUILDINGS, BUILDING COMPONENTS AND EQUIPMENT -  </t>
    </r>
    <r>
      <rPr>
        <b/>
        <sz val="7"/>
        <rFont val="Arial"/>
        <family val="2"/>
      </rPr>
      <t>Accept w/ comments</t>
    </r>
  </si>
  <si>
    <t xml:space="preserve"> Topic No Activity in 4 years</t>
  </si>
  <si>
    <t>THE EFFECTS OF OUTDOOR AIR SUPPLY RATE ON SLEEP QUALITY AND NEXT-DAY PERFORMANCE</t>
  </si>
  <si>
    <t>1777 TOPIC WAS DROPPED BY TC AND REPLACED BY RTAR 1837</t>
  </si>
  <si>
    <t>RL REPORTED IN CHICAGO THAT WS WAS DROPPED BY TC</t>
  </si>
  <si>
    <t xml:space="preserve">RESEARCH ON THE EFFECTIVENESS OF SHELF-TIP JETS IN  ENERGY CONSUMPTION OF OPEN REFRIGERATED VERTICAL DISPLAY CASES.  </t>
  </si>
  <si>
    <t>30M</t>
  </si>
  <si>
    <t>RL REPORTED IN CHICAGO THAT RTAR WAS DROPPED BY TC</t>
  </si>
  <si>
    <t>METHOD OF TEST TO DETERMINE REFRIGERATION LOAD FOR A REMOTE REFRIGERATOR IN A PUMPED SECONDARY CO2 SYSTEM</t>
  </si>
  <si>
    <t>AMBIENT OUTDOOR CLIMATIC CONDITIONS AT VARIOUS HEIGHTS NEAR TALL / HIGH-RISE BUILDINGS</t>
  </si>
  <si>
    <t>CONTAMINANT VARIATION AND OUTDOOR AMBIENT QUALITY AT VARIOUS HEIGHTS NEAR TALL/HIGH-RISE BUILDINGS</t>
  </si>
  <si>
    <t>AIRBORNE TRANSMISSION OF RESPIRATORY INFECTIOUS DISEASE IN STUDENTS' DORMITORIES UNDER DIFFERENT VENTILATION CONDITIONS WITH AND WITHOUT UVGI</t>
  </si>
  <si>
    <t>BIO-INSPIRED LIQUID TO AIR HEAT EXCHANGER FOR HVAC&amp;R APPLICATIONS</t>
  </si>
  <si>
    <t>URP</t>
  </si>
  <si>
    <t>4.03?</t>
  </si>
  <si>
    <t>THE VERIFICATION OF OPENINGS, THE LIMITATIONS OF OPENINGS, AIR DISTRIBUTION AND HUMIDITY CONDITIONS IN NATURALLY VENTILATED SPACES TO COMPLIMENT SECTION 6.4 OF ASHRAE STANDARD 62.1</t>
  </si>
  <si>
    <t>#1, #2, #4, #5, #6, #7, #9, #10,  #11</t>
  </si>
  <si>
    <t>RAC REJECTED FOR FUNDING AS URP</t>
  </si>
  <si>
    <t xml:space="preserve">ASHRAE STANDARD 34 TOXICITY DATA DOCUMENTATION AND MIXTURE CALCULATION </t>
  </si>
  <si>
    <t>#7 &amp; #8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</si>
</sst>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_)"/>
    <numFmt numFmtId="165" formatCode="0.0"/>
    <numFmt numFmtId="166" formatCode="[$-409]dd\-mmm\-yy;@"/>
    <numFmt numFmtId="167" formatCode="&quot;$&quot;#,##0"/>
    <numFmt numFmtId="168" formatCode="[$-409]mmmm\ d\,\ yyyy;@"/>
  </numFmts>
  <fonts count="29" x14ac:knownFonts="1">
    <font>
      <sz val="10"/>
      <name val="Arial"/>
    </font>
    <font>
      <sz val="10"/>
      <name val="Arial"/>
      <family val="2"/>
    </font>
    <font>
      <sz val="14"/>
      <name val="Arial"/>
      <family val="2"/>
    </font>
    <font>
      <b/>
      <sz val="10"/>
      <name val="Arial"/>
      <family val="2"/>
    </font>
    <font>
      <b/>
      <sz val="7"/>
      <name val="Arial"/>
      <family val="2"/>
    </font>
    <font>
      <sz val="7"/>
      <color indexed="8"/>
      <name val="Arial"/>
      <family val="2"/>
    </font>
    <font>
      <sz val="7"/>
      <name val="Times New Roman"/>
      <family val="1"/>
    </font>
    <font>
      <sz val="7"/>
      <name val="Arial"/>
      <family val="2"/>
    </font>
    <font>
      <u/>
      <sz val="10"/>
      <color indexed="12"/>
      <name val="Arial"/>
      <family val="2"/>
    </font>
    <font>
      <b/>
      <sz val="6"/>
      <name val="Arial"/>
      <family val="2"/>
    </font>
    <font>
      <sz val="7"/>
      <name val="Arial"/>
      <family val="2"/>
    </font>
    <font>
      <sz val="6"/>
      <name val="Arial"/>
      <family val="2"/>
    </font>
    <font>
      <u/>
      <sz val="8"/>
      <name val="Arial"/>
      <family val="2"/>
    </font>
    <font>
      <u/>
      <sz val="7"/>
      <name val="Arial"/>
      <family val="2"/>
    </font>
    <font>
      <sz val="8"/>
      <name val="Arial"/>
      <family val="2"/>
    </font>
    <font>
      <b/>
      <u/>
      <sz val="8"/>
      <name val="Arial"/>
      <family val="2"/>
    </font>
    <font>
      <b/>
      <sz val="13"/>
      <name val="Arial"/>
      <family val="2"/>
    </font>
    <font>
      <b/>
      <sz val="9"/>
      <name val="Arial"/>
      <family val="2"/>
    </font>
    <font>
      <b/>
      <sz val="7"/>
      <color indexed="8"/>
      <name val="Arial"/>
      <family val="2"/>
    </font>
    <font>
      <sz val="10"/>
      <color indexed="10"/>
      <name val="Arial"/>
      <family val="2"/>
    </font>
    <font>
      <b/>
      <sz val="10"/>
      <color indexed="10"/>
      <name val="Arial"/>
      <family val="2"/>
    </font>
    <font>
      <b/>
      <u/>
      <sz val="12"/>
      <name val="Arial"/>
      <family val="2"/>
    </font>
    <font>
      <sz val="7"/>
      <color indexed="8"/>
      <name val="Arial"/>
      <family val="2"/>
    </font>
    <font>
      <sz val="7"/>
      <color indexed="10"/>
      <name val="Arial"/>
      <family val="2"/>
    </font>
    <font>
      <sz val="7"/>
      <color rgb="FFFF0000"/>
      <name val="Arial"/>
      <family val="2"/>
    </font>
    <font>
      <sz val="7"/>
      <color theme="1"/>
      <name val="Arial"/>
      <family val="2"/>
    </font>
    <font>
      <b/>
      <sz val="10"/>
      <color theme="1"/>
      <name val="Arial"/>
      <family val="2"/>
    </font>
    <font>
      <b/>
      <sz val="7"/>
      <color theme="1"/>
      <name val="Arial"/>
      <family val="2"/>
    </font>
    <font>
      <sz val="7"/>
      <color rgb="FF000000"/>
      <name val="Arial"/>
      <family val="2"/>
    </font>
  </fonts>
  <fills count="11">
    <fill>
      <patternFill patternType="none"/>
    </fill>
    <fill>
      <patternFill patternType="gray125"/>
    </fill>
    <fill>
      <patternFill patternType="solid">
        <fgColor indexed="43"/>
        <bgColor indexed="64"/>
      </patternFill>
    </fill>
    <fill>
      <patternFill patternType="solid">
        <fgColor indexed="46"/>
        <bgColor indexed="64"/>
      </patternFill>
    </fill>
    <fill>
      <patternFill patternType="solid">
        <fgColor indexed="45"/>
        <bgColor indexed="64"/>
      </patternFill>
    </fill>
    <fill>
      <patternFill patternType="solid">
        <fgColor indexed="44"/>
        <bgColor indexed="64"/>
      </patternFill>
    </fill>
    <fill>
      <patternFill patternType="solid">
        <fgColor indexed="11"/>
        <bgColor indexed="64"/>
      </patternFill>
    </fill>
    <fill>
      <patternFill patternType="solid">
        <fgColor indexed="15"/>
        <bgColor indexed="64"/>
      </patternFill>
    </fill>
    <fill>
      <patternFill patternType="solid">
        <fgColor theme="0"/>
        <bgColor indexed="64"/>
      </patternFill>
    </fill>
    <fill>
      <patternFill patternType="solid">
        <fgColor rgb="FFFFFF99"/>
        <bgColor indexed="64"/>
      </patternFill>
    </fill>
    <fill>
      <patternFill patternType="solid">
        <fgColor rgb="FF92D050"/>
        <bgColor indexed="64"/>
      </patternFill>
    </fill>
  </fills>
  <borders count="83">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style="thin">
        <color indexed="8"/>
      </right>
      <top style="medium">
        <color indexed="8"/>
      </top>
      <bottom style="medium">
        <color indexed="8"/>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thin">
        <color indexed="8"/>
      </left>
      <right/>
      <top/>
      <bottom/>
      <diagonal/>
    </border>
    <border>
      <left/>
      <right style="thin">
        <color indexed="8"/>
      </right>
      <top style="thin">
        <color indexed="8"/>
      </top>
      <bottom style="thin">
        <color indexed="8"/>
      </bottom>
      <diagonal/>
    </border>
    <border>
      <left/>
      <right/>
      <top style="medium">
        <color indexed="8"/>
      </top>
      <bottom style="medium">
        <color indexed="8"/>
      </bottom>
      <diagonal/>
    </border>
    <border>
      <left/>
      <right style="thin">
        <color indexed="8"/>
      </right>
      <top style="medium">
        <color indexed="8"/>
      </top>
      <bottom style="medium">
        <color indexed="8"/>
      </bottom>
      <diagonal/>
    </border>
    <border>
      <left style="thin">
        <color indexed="8"/>
      </left>
      <right/>
      <top style="medium">
        <color indexed="8"/>
      </top>
      <bottom style="medium">
        <color indexed="8"/>
      </bottom>
      <diagonal/>
    </border>
    <border>
      <left/>
      <right style="thin">
        <color indexed="8"/>
      </right>
      <top/>
      <bottom/>
      <diagonal/>
    </border>
    <border>
      <left/>
      <right/>
      <top/>
      <bottom style="medium">
        <color indexed="8"/>
      </bottom>
      <diagonal/>
    </border>
    <border>
      <left/>
      <right style="medium">
        <color indexed="8"/>
      </right>
      <top style="medium">
        <color indexed="8"/>
      </top>
      <bottom style="medium">
        <color indexed="8"/>
      </bottom>
      <diagonal/>
    </border>
    <border>
      <left style="medium">
        <color indexed="8"/>
      </left>
      <right/>
      <top/>
      <bottom style="medium">
        <color indexed="8"/>
      </bottom>
      <diagonal/>
    </border>
    <border>
      <left/>
      <right style="medium">
        <color indexed="8"/>
      </right>
      <top/>
      <bottom style="medium">
        <color indexed="8"/>
      </bottom>
      <diagonal/>
    </border>
    <border>
      <left style="thin">
        <color indexed="8"/>
      </left>
      <right/>
      <top/>
      <bottom style="medium">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style="thin">
        <color indexed="8"/>
      </right>
      <top/>
      <bottom style="thin">
        <color indexed="8"/>
      </bottom>
      <diagonal/>
    </border>
    <border>
      <left/>
      <right/>
      <top style="thin">
        <color indexed="8"/>
      </top>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medium">
        <color indexed="8"/>
      </top>
      <bottom/>
      <diagonal/>
    </border>
    <border>
      <left style="thin">
        <color indexed="64"/>
      </left>
      <right style="thin">
        <color indexed="64"/>
      </right>
      <top style="medium">
        <color indexed="8"/>
      </top>
      <bottom style="medium">
        <color indexed="8"/>
      </bottom>
      <diagonal/>
    </border>
    <border>
      <left style="thin">
        <color indexed="64"/>
      </left>
      <right style="thin">
        <color indexed="64"/>
      </right>
      <top/>
      <bottom/>
      <diagonal/>
    </border>
    <border>
      <left style="thin">
        <color indexed="8"/>
      </left>
      <right style="thin">
        <color indexed="64"/>
      </right>
      <top style="medium">
        <color indexed="8"/>
      </top>
      <bottom style="medium">
        <color indexed="8"/>
      </bottom>
      <diagonal/>
    </border>
    <border>
      <left style="thin">
        <color indexed="8"/>
      </left>
      <right/>
      <top/>
      <bottom style="thin">
        <color indexed="8"/>
      </bottom>
      <diagonal/>
    </border>
    <border>
      <left/>
      <right style="thin">
        <color indexed="8"/>
      </right>
      <top style="medium">
        <color indexed="8"/>
      </top>
      <bottom/>
      <diagonal/>
    </border>
    <border>
      <left/>
      <right style="thin">
        <color indexed="64"/>
      </right>
      <top style="thin">
        <color indexed="64"/>
      </top>
      <bottom style="thin">
        <color indexed="64"/>
      </bottom>
      <diagonal/>
    </border>
    <border>
      <left/>
      <right/>
      <top/>
      <bottom style="thin">
        <color indexed="8"/>
      </bottom>
      <diagonal/>
    </border>
    <border>
      <left/>
      <right/>
      <top style="thin">
        <color indexed="64"/>
      </top>
      <bottom/>
      <diagonal/>
    </border>
    <border>
      <left style="thin">
        <color indexed="8"/>
      </left>
      <right style="thin">
        <color indexed="8"/>
      </right>
      <top style="thin">
        <color theme="1"/>
      </top>
      <bottom style="thin">
        <color indexed="8"/>
      </bottom>
      <diagonal/>
    </border>
    <border>
      <left style="thin">
        <color theme="1"/>
      </left>
      <right style="thin">
        <color theme="1"/>
      </right>
      <top style="thin">
        <color theme="1"/>
      </top>
      <bottom style="thin">
        <color theme="1"/>
      </bottom>
      <diagonal/>
    </border>
    <border>
      <left style="medium">
        <color theme="1"/>
      </left>
      <right/>
      <top/>
      <bottom/>
      <diagonal/>
    </border>
    <border>
      <left style="thin">
        <color theme="1"/>
      </left>
      <right style="thin">
        <color theme="1"/>
      </right>
      <top style="thin">
        <color indexed="8"/>
      </top>
      <bottom style="thin">
        <color theme="1"/>
      </bottom>
      <diagonal/>
    </border>
    <border>
      <left style="thin">
        <color theme="1"/>
      </left>
      <right style="thin">
        <color theme="1"/>
      </right>
      <top style="thin">
        <color indexed="8"/>
      </top>
      <bottom/>
      <diagonal/>
    </border>
    <border>
      <left style="thin">
        <color theme="1"/>
      </left>
      <right style="thin">
        <color theme="1"/>
      </right>
      <top/>
      <bottom style="thin">
        <color theme="1"/>
      </bottom>
      <diagonal/>
    </border>
    <border>
      <left style="thin">
        <color theme="1"/>
      </left>
      <right style="thin">
        <color indexed="8"/>
      </right>
      <top/>
      <bottom style="thin">
        <color theme="1"/>
      </bottom>
      <diagonal/>
    </border>
    <border>
      <left/>
      <right style="thin">
        <color theme="1"/>
      </right>
      <top style="thin">
        <color indexed="8"/>
      </top>
      <bottom/>
      <diagonal/>
    </border>
    <border>
      <left/>
      <right style="thin">
        <color theme="1"/>
      </right>
      <top style="thin">
        <color theme="1"/>
      </top>
      <bottom style="thin">
        <color theme="1"/>
      </bottom>
      <diagonal/>
    </border>
    <border>
      <left style="thin">
        <color indexed="8"/>
      </left>
      <right style="thin">
        <color indexed="64"/>
      </right>
      <top style="thin">
        <color indexed="8"/>
      </top>
      <bottom style="thin">
        <color theme="1"/>
      </bottom>
      <diagonal/>
    </border>
    <border>
      <left style="thin">
        <color theme="1"/>
      </left>
      <right style="thin">
        <color theme="1"/>
      </right>
      <top style="thin">
        <color theme="1"/>
      </top>
      <bottom style="thin">
        <color indexed="8"/>
      </bottom>
      <diagonal/>
    </border>
    <border>
      <left/>
      <right style="thin">
        <color theme="1"/>
      </right>
      <top style="thin">
        <color theme="1"/>
      </top>
      <bottom/>
      <diagonal/>
    </border>
    <border>
      <left style="thin">
        <color theme="1"/>
      </left>
      <right style="thin">
        <color theme="1"/>
      </right>
      <top style="thin">
        <color theme="1"/>
      </top>
      <bottom/>
      <diagonal/>
    </border>
    <border>
      <left style="thin">
        <color theme="1"/>
      </left>
      <right/>
      <top style="thin">
        <color theme="1"/>
      </top>
      <bottom style="thin">
        <color theme="1"/>
      </bottom>
      <diagonal/>
    </border>
    <border>
      <left style="thin">
        <color theme="1"/>
      </left>
      <right style="thin">
        <color theme="1"/>
      </right>
      <top/>
      <bottom/>
      <diagonal/>
    </border>
    <border>
      <left style="thin">
        <color indexed="8"/>
      </left>
      <right style="thin">
        <color indexed="8"/>
      </right>
      <top style="thin">
        <color indexed="8"/>
      </top>
      <bottom style="thin">
        <color theme="1"/>
      </bottom>
      <diagonal/>
    </border>
    <border>
      <left/>
      <right style="thin">
        <color theme="1"/>
      </right>
      <top/>
      <bottom style="thin">
        <color theme="1"/>
      </bottom>
      <diagonal/>
    </border>
    <border>
      <left style="thin">
        <color indexed="64"/>
      </left>
      <right style="thin">
        <color indexed="64"/>
      </right>
      <top style="medium">
        <color theme="1"/>
      </top>
      <bottom style="medium">
        <color theme="1"/>
      </bottom>
      <diagonal/>
    </border>
    <border>
      <left style="thin">
        <color theme="1"/>
      </left>
      <right style="thin">
        <color indexed="8"/>
      </right>
      <top style="thin">
        <color indexed="8"/>
      </top>
      <bottom style="thin">
        <color theme="1"/>
      </bottom>
      <diagonal/>
    </border>
    <border>
      <left style="thin">
        <color indexed="64"/>
      </left>
      <right style="thin">
        <color indexed="64"/>
      </right>
      <top style="medium">
        <color theme="1"/>
      </top>
      <bottom/>
      <diagonal/>
    </border>
    <border>
      <left style="thin">
        <color theme="1"/>
      </left>
      <right style="thin">
        <color indexed="8"/>
      </right>
      <top style="thin">
        <color theme="1"/>
      </top>
      <bottom style="thin">
        <color indexed="8"/>
      </bottom>
      <diagonal/>
    </border>
    <border>
      <left/>
      <right style="thin">
        <color theme="1"/>
      </right>
      <top/>
      <bottom/>
      <diagonal/>
    </border>
    <border>
      <left style="thin">
        <color indexed="8"/>
      </left>
      <right style="thin">
        <color theme="1"/>
      </right>
      <top/>
      <bottom style="thin">
        <color indexed="8"/>
      </bottom>
      <diagonal/>
    </border>
    <border>
      <left style="thin">
        <color theme="1"/>
      </left>
      <right/>
      <top/>
      <bottom/>
      <diagonal/>
    </border>
    <border>
      <left/>
      <right/>
      <top style="dashed">
        <color theme="1"/>
      </top>
      <bottom/>
      <diagonal/>
    </border>
    <border>
      <left/>
      <right/>
      <top style="dashed">
        <color indexed="8"/>
      </top>
      <bottom/>
      <diagonal/>
    </border>
    <border>
      <left/>
      <right/>
      <top style="dashed">
        <color indexed="8"/>
      </top>
      <bottom style="dashed">
        <color theme="1"/>
      </bottom>
      <diagonal/>
    </border>
    <border>
      <left style="medium">
        <color indexed="8"/>
      </left>
      <right/>
      <top style="medium">
        <color indexed="8"/>
      </top>
      <bottom style="medium">
        <color indexed="8"/>
      </bottom>
      <diagonal/>
    </border>
    <border>
      <left style="thin">
        <color theme="1"/>
      </left>
      <right style="thin">
        <color indexed="8"/>
      </right>
      <top style="thin">
        <color theme="1"/>
      </top>
      <bottom style="thin">
        <color theme="1"/>
      </bottom>
      <diagonal/>
    </border>
    <border>
      <left style="thin">
        <color theme="1"/>
      </left>
      <right style="thin">
        <color indexed="8"/>
      </right>
      <top style="thin">
        <color theme="1"/>
      </top>
      <bottom/>
      <diagonal/>
    </border>
    <border>
      <left style="thin">
        <color theme="1"/>
      </left>
      <right style="thin">
        <color indexed="8"/>
      </right>
      <top/>
      <bottom style="thin">
        <color indexed="8"/>
      </bottom>
      <diagonal/>
    </border>
    <border>
      <left style="thin">
        <color indexed="64"/>
      </left>
      <right/>
      <top/>
      <bottom/>
      <diagonal/>
    </border>
    <border>
      <left style="thin">
        <color theme="1"/>
      </left>
      <right style="thin">
        <color indexed="8"/>
      </right>
      <top style="medium">
        <color indexed="8"/>
      </top>
      <bottom style="thin">
        <color theme="1"/>
      </bottom>
      <diagonal/>
    </border>
    <border>
      <left style="thin">
        <color theme="1"/>
      </left>
      <right style="thin">
        <color theme="1"/>
      </right>
      <top style="medium">
        <color indexed="8"/>
      </top>
      <bottom style="thin">
        <color theme="1"/>
      </bottom>
      <diagonal/>
    </border>
    <border>
      <left style="thin">
        <color indexed="8"/>
      </left>
      <right style="thin">
        <color indexed="8"/>
      </right>
      <top style="thin">
        <color indexed="8"/>
      </top>
      <bottom style="medium">
        <color indexed="8"/>
      </bottom>
      <diagonal/>
    </border>
    <border>
      <left style="thin">
        <color theme="1"/>
      </left>
      <right/>
      <top/>
      <bottom style="thin">
        <color theme="1"/>
      </bottom>
      <diagonal/>
    </border>
    <border>
      <left style="thin">
        <color indexed="64"/>
      </left>
      <right style="thin">
        <color indexed="8"/>
      </right>
      <top style="thin">
        <color indexed="8"/>
      </top>
      <bottom style="thin">
        <color indexed="64"/>
      </bottom>
      <diagonal/>
    </border>
    <border>
      <left style="thin">
        <color theme="1"/>
      </left>
      <right style="thin">
        <color indexed="8"/>
      </right>
      <top style="thin">
        <color theme="1"/>
      </top>
      <bottom style="medium">
        <color indexed="8"/>
      </bottom>
      <diagonal/>
    </border>
    <border>
      <left/>
      <right style="thin">
        <color indexed="8"/>
      </right>
      <top style="thin">
        <color indexed="64"/>
      </top>
      <bottom/>
      <diagonal/>
    </border>
    <border>
      <left/>
      <right style="thin">
        <color indexed="8"/>
      </right>
      <top/>
      <bottom style="thin">
        <color theme="1"/>
      </bottom>
      <diagonal/>
    </border>
    <border>
      <left/>
      <right/>
      <top/>
      <bottom style="dashed">
        <color theme="1"/>
      </bottom>
      <diagonal/>
    </border>
    <border>
      <left style="thin">
        <color indexed="8"/>
      </left>
      <right style="thin">
        <color theme="1"/>
      </right>
      <top style="thin">
        <color indexed="8"/>
      </top>
      <bottom style="thin">
        <color indexed="8"/>
      </bottom>
      <diagonal/>
    </border>
    <border>
      <left style="thin">
        <color indexed="64"/>
      </left>
      <right style="thin">
        <color indexed="8"/>
      </right>
      <top style="thin">
        <color theme="1"/>
      </top>
      <bottom style="thin">
        <color indexed="64"/>
      </bottom>
      <diagonal/>
    </border>
    <border>
      <left style="thin">
        <color theme="1"/>
      </left>
      <right/>
      <top style="thin">
        <color theme="1"/>
      </top>
      <bottom/>
      <diagonal/>
    </border>
    <border>
      <left style="thin">
        <color indexed="64"/>
      </left>
      <right style="thin">
        <color indexed="8"/>
      </right>
      <top style="thin">
        <color indexed="64"/>
      </top>
      <bottom style="thin">
        <color indexed="64"/>
      </bottom>
      <diagonal/>
    </border>
    <border>
      <left style="thin">
        <color indexed="64"/>
      </left>
      <right style="thin">
        <color indexed="8"/>
      </right>
      <top style="thin">
        <color indexed="64"/>
      </top>
      <bottom style="thin">
        <color indexed="8"/>
      </bottom>
      <diagonal/>
    </border>
    <border>
      <left style="medium">
        <color indexed="8"/>
      </left>
      <right style="medium">
        <color indexed="8"/>
      </right>
      <top style="medium">
        <color indexed="8"/>
      </top>
      <bottom style="medium">
        <color indexed="8"/>
      </bottom>
      <diagonal/>
    </border>
    <border>
      <left/>
      <right style="thin">
        <color indexed="8"/>
      </right>
      <top style="thin">
        <color indexed="8"/>
      </top>
      <bottom style="thin">
        <color theme="1"/>
      </bottom>
      <diagonal/>
    </border>
    <border>
      <left/>
      <right style="thin">
        <color theme="1"/>
      </right>
      <top style="thin">
        <color indexed="8"/>
      </top>
      <bottom style="thin">
        <color indexed="8"/>
      </bottom>
      <diagonal/>
    </border>
    <border>
      <left style="thin">
        <color theme="1"/>
      </left>
      <right style="thin">
        <color theme="1"/>
      </right>
      <top style="medium">
        <color indexed="8"/>
      </top>
      <bottom/>
      <diagonal/>
    </border>
  </borders>
  <cellStyleXfs count="2">
    <xf numFmtId="0" fontId="0" fillId="0" borderId="0"/>
    <xf numFmtId="0" fontId="8" fillId="0" borderId="0" applyNumberFormat="0" applyFill="0" applyBorder="0" applyAlignment="0" applyProtection="0">
      <alignment vertical="top"/>
      <protection locked="0"/>
    </xf>
  </cellStyleXfs>
  <cellXfs count="455">
    <xf numFmtId="0" fontId="0" fillId="0" borderId="0" xfId="0"/>
    <xf numFmtId="0" fontId="2" fillId="0" borderId="0" xfId="0" applyFont="1" applyProtection="1"/>
    <xf numFmtId="0" fontId="4" fillId="0" borderId="0" xfId="0" applyFont="1"/>
    <xf numFmtId="0" fontId="7" fillId="0" borderId="1" xfId="0" applyFont="1" applyBorder="1" applyAlignment="1">
      <alignment wrapText="1"/>
    </xf>
    <xf numFmtId="0" fontId="9" fillId="2" borderId="2" xfId="0" applyFont="1" applyFill="1" applyBorder="1" applyAlignment="1">
      <alignment horizontal="left" wrapText="1"/>
    </xf>
    <xf numFmtId="0" fontId="9" fillId="2" borderId="2" xfId="0" applyFont="1" applyFill="1" applyBorder="1" applyAlignment="1">
      <alignment horizontal="center" wrapText="1"/>
    </xf>
    <xf numFmtId="0" fontId="10" fillId="2" borderId="1" xfId="0" applyFont="1" applyFill="1" applyBorder="1"/>
    <xf numFmtId="0" fontId="9" fillId="2" borderId="2" xfId="0" applyFont="1" applyFill="1" applyBorder="1" applyAlignment="1">
      <alignment horizontal="center"/>
    </xf>
    <xf numFmtId="0" fontId="9" fillId="2" borderId="3" xfId="0" applyFont="1" applyFill="1" applyBorder="1" applyAlignment="1" applyProtection="1">
      <alignment horizontal="center" textRotation="90" wrapText="1"/>
    </xf>
    <xf numFmtId="0" fontId="9" fillId="2" borderId="3" xfId="0" applyFont="1" applyFill="1" applyBorder="1" applyAlignment="1" applyProtection="1">
      <alignment horizontal="center"/>
    </xf>
    <xf numFmtId="0" fontId="9" fillId="2" borderId="3" xfId="0" applyFont="1" applyFill="1" applyBorder="1" applyAlignment="1" applyProtection="1">
      <alignment horizontal="center" wrapText="1"/>
    </xf>
    <xf numFmtId="0" fontId="12" fillId="0" borderId="0" xfId="0" applyFont="1"/>
    <xf numFmtId="0" fontId="10" fillId="0" borderId="0" xfId="0" applyFont="1"/>
    <xf numFmtId="0" fontId="10" fillId="0" borderId="0" xfId="0" applyFont="1" applyProtection="1"/>
    <xf numFmtId="0" fontId="13" fillId="0" borderId="0" xfId="0" applyFont="1"/>
    <xf numFmtId="0" fontId="10" fillId="0" borderId="1" xfId="0" applyFont="1" applyBorder="1"/>
    <xf numFmtId="0" fontId="10" fillId="0" borderId="1" xfId="0" applyFont="1" applyFill="1" applyBorder="1"/>
    <xf numFmtId="0" fontId="0" fillId="0" borderId="0" xfId="0" applyFill="1" applyBorder="1"/>
    <xf numFmtId="0" fontId="15" fillId="0" borderId="0" xfId="0" applyFont="1" applyAlignment="1">
      <alignment horizontal="center"/>
    </xf>
    <xf numFmtId="0" fontId="14" fillId="0" borderId="0" xfId="0" applyFont="1"/>
    <xf numFmtId="0" fontId="16" fillId="0" borderId="0" xfId="0" applyFont="1"/>
    <xf numFmtId="0" fontId="9" fillId="2" borderId="4" xfId="0" applyFont="1" applyFill="1" applyBorder="1" applyAlignment="1" applyProtection="1">
      <alignment horizontal="center" wrapText="1"/>
    </xf>
    <xf numFmtId="0" fontId="7" fillId="2" borderId="1" xfId="0" applyFont="1" applyFill="1" applyBorder="1" applyAlignment="1">
      <alignment wrapText="1"/>
    </xf>
    <xf numFmtId="167" fontId="17" fillId="2" borderId="5" xfId="0" applyNumberFormat="1" applyFont="1" applyFill="1" applyBorder="1"/>
    <xf numFmtId="0" fontId="9" fillId="2" borderId="3" xfId="0" applyFont="1" applyFill="1" applyBorder="1" applyAlignment="1">
      <alignment horizontal="center" wrapText="1"/>
    </xf>
    <xf numFmtId="0" fontId="7" fillId="3" borderId="1" xfId="0" applyFont="1" applyFill="1" applyBorder="1" applyAlignment="1">
      <alignment wrapText="1"/>
    </xf>
    <xf numFmtId="0" fontId="10" fillId="3" borderId="6" xfId="0" applyFont="1" applyFill="1" applyBorder="1"/>
    <xf numFmtId="0" fontId="10" fillId="3"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horizontal="center" wrapText="1"/>
    </xf>
    <xf numFmtId="1" fontId="4" fillId="3" borderId="1" xfId="0" applyNumberFormat="1" applyFont="1" applyFill="1" applyBorder="1" applyAlignment="1" applyProtection="1">
      <alignment horizontal="center"/>
      <protection locked="0"/>
    </xf>
    <xf numFmtId="167" fontId="17" fillId="2" borderId="0" xfId="0" applyNumberFormat="1" applyFont="1" applyFill="1" applyBorder="1"/>
    <xf numFmtId="0" fontId="0" fillId="0" borderId="0" xfId="0" applyAlignment="1">
      <alignment horizontal="center"/>
    </xf>
    <xf numFmtId="164" fontId="5" fillId="0" borderId="0" xfId="0" applyNumberFormat="1" applyFont="1" applyFill="1" applyBorder="1" applyAlignment="1" applyProtection="1">
      <alignment horizontal="center"/>
    </xf>
    <xf numFmtId="164" fontId="5" fillId="0" borderId="0" xfId="0" applyNumberFormat="1" applyFont="1" applyFill="1" applyBorder="1" applyAlignment="1" applyProtection="1"/>
    <xf numFmtId="0" fontId="0" fillId="0" borderId="0" xfId="0" applyFill="1"/>
    <xf numFmtId="164" fontId="5" fillId="0" borderId="0" xfId="0" applyNumberFormat="1" applyFont="1" applyFill="1" applyAlignment="1" applyProtection="1"/>
    <xf numFmtId="167" fontId="19" fillId="0" borderId="0" xfId="0" applyNumberFormat="1" applyFont="1" applyFill="1"/>
    <xf numFmtId="0" fontId="4" fillId="2" borderId="7" xfId="0" applyFont="1" applyFill="1" applyBorder="1" applyAlignment="1" applyProtection="1">
      <alignment horizontal="fill"/>
    </xf>
    <xf numFmtId="37" fontId="4" fillId="2" borderId="7" xfId="0" applyNumberFormat="1" applyFont="1" applyFill="1" applyBorder="1" applyAlignment="1" applyProtection="1">
      <alignment horizontal="fill"/>
    </xf>
    <xf numFmtId="37" fontId="4" fillId="2" borderId="8" xfId="0" applyNumberFormat="1" applyFont="1" applyFill="1" applyBorder="1" applyAlignment="1" applyProtection="1">
      <alignment horizontal="fill"/>
    </xf>
    <xf numFmtId="0" fontId="21" fillId="0" borderId="0" xfId="0" applyFont="1" applyProtection="1"/>
    <xf numFmtId="0" fontId="9" fillId="4" borderId="3" xfId="0" applyFont="1" applyFill="1" applyBorder="1" applyAlignment="1" applyProtection="1">
      <alignment horizontal="center" wrapText="1"/>
    </xf>
    <xf numFmtId="0" fontId="4" fillId="4" borderId="7" xfId="0" applyFont="1" applyFill="1" applyBorder="1" applyAlignment="1" applyProtection="1">
      <alignment horizontal="fill"/>
    </xf>
    <xf numFmtId="0" fontId="10" fillId="2" borderId="9" xfId="0" applyFont="1" applyFill="1" applyBorder="1" applyAlignment="1">
      <alignment wrapText="1"/>
    </xf>
    <xf numFmtId="37" fontId="7" fillId="0" borderId="8" xfId="0" applyNumberFormat="1" applyFont="1" applyFill="1" applyBorder="1" applyAlignment="1" applyProtection="1">
      <alignment horizontal="left" wrapText="1"/>
    </xf>
    <xf numFmtId="0" fontId="10" fillId="0" borderId="0" xfId="0" applyFont="1" applyBorder="1" applyAlignment="1">
      <alignment wrapText="1"/>
    </xf>
    <xf numFmtId="1" fontId="5" fillId="0" borderId="1" xfId="0" applyNumberFormat="1" applyFont="1" applyFill="1" applyBorder="1" applyAlignment="1" applyProtection="1">
      <alignment horizontal="center"/>
    </xf>
    <xf numFmtId="2" fontId="5" fillId="0" borderId="1" xfId="0" applyNumberFormat="1" applyFont="1" applyFill="1" applyBorder="1" applyAlignment="1" applyProtection="1">
      <alignment horizontal="center" wrapText="1"/>
    </xf>
    <xf numFmtId="0" fontId="7" fillId="0" borderId="1" xfId="0" applyFont="1" applyFill="1" applyBorder="1" applyAlignment="1">
      <alignment wrapText="1"/>
    </xf>
    <xf numFmtId="3" fontId="5" fillId="0" borderId="1" xfId="0" applyNumberFormat="1" applyFont="1" applyFill="1" applyBorder="1" applyAlignment="1" applyProtection="1">
      <alignment horizontal="center"/>
    </xf>
    <xf numFmtId="164" fontId="5" fillId="0" borderId="1" xfId="0" applyNumberFormat="1" applyFont="1" applyFill="1" applyBorder="1" applyAlignment="1" applyProtection="1">
      <alignment horizontal="center"/>
    </xf>
    <xf numFmtId="166" fontId="5" fillId="0" borderId="1" xfId="0" applyNumberFormat="1" applyFont="1" applyFill="1" applyBorder="1" applyAlignment="1" applyProtection="1">
      <alignment horizontal="center" wrapText="1"/>
    </xf>
    <xf numFmtId="2" fontId="5" fillId="0" borderId="1" xfId="0" applyNumberFormat="1" applyFont="1" applyFill="1" applyBorder="1" applyAlignment="1" applyProtection="1">
      <alignment horizontal="center"/>
    </xf>
    <xf numFmtId="164" fontId="5" fillId="0" borderId="1" xfId="0" applyNumberFormat="1" applyFont="1" applyFill="1" applyBorder="1" applyAlignment="1" applyProtection="1">
      <alignment horizontal="center" wrapText="1"/>
    </xf>
    <xf numFmtId="164" fontId="5" fillId="0" borderId="1" xfId="0" quotePrefix="1" applyNumberFormat="1" applyFont="1" applyFill="1" applyBorder="1" applyAlignment="1" applyProtection="1">
      <alignment horizontal="center"/>
    </xf>
    <xf numFmtId="1" fontId="0" fillId="0" borderId="6" xfId="0" applyNumberFormat="1" applyFill="1" applyBorder="1"/>
    <xf numFmtId="3" fontId="7" fillId="0" borderId="1" xfId="0" applyNumberFormat="1" applyFont="1" applyFill="1" applyBorder="1" applyAlignment="1">
      <alignment horizontal="center"/>
    </xf>
    <xf numFmtId="1" fontId="5" fillId="0" borderId="3" xfId="0" applyNumberFormat="1" applyFont="1" applyFill="1" applyBorder="1" applyAlignment="1" applyProtection="1">
      <alignment horizontal="center"/>
    </xf>
    <xf numFmtId="0" fontId="7" fillId="0" borderId="3" xfId="0" applyFont="1" applyFill="1" applyBorder="1" applyAlignment="1">
      <alignment wrapText="1"/>
    </xf>
    <xf numFmtId="37" fontId="7" fillId="0" borderId="3" xfId="0" applyNumberFormat="1" applyFont="1" applyFill="1" applyBorder="1" applyAlignment="1" applyProtection="1">
      <alignment horizontal="left" wrapText="1"/>
    </xf>
    <xf numFmtId="0" fontId="6" fillId="0" borderId="3" xfId="0" applyFont="1" applyFill="1" applyBorder="1"/>
    <xf numFmtId="0" fontId="4" fillId="0" borderId="3" xfId="0" applyFont="1" applyFill="1" applyBorder="1" applyAlignment="1">
      <alignment horizontal="center" wrapText="1"/>
    </xf>
    <xf numFmtId="0" fontId="6" fillId="0" borderId="3" xfId="0" applyFont="1" applyFill="1" applyBorder="1" applyAlignment="1">
      <alignment wrapText="1"/>
    </xf>
    <xf numFmtId="0" fontId="4" fillId="0" borderId="3" xfId="0" applyFont="1" applyFill="1" applyBorder="1" applyAlignment="1">
      <alignment horizontal="center"/>
    </xf>
    <xf numFmtId="0" fontId="10" fillId="0" borderId="7" xfId="0" applyFont="1" applyFill="1" applyBorder="1"/>
    <xf numFmtId="1" fontId="4" fillId="0" borderId="3" xfId="0" applyNumberFormat="1" applyFont="1" applyFill="1" applyBorder="1" applyAlignment="1" applyProtection="1">
      <alignment horizontal="center"/>
      <protection locked="0"/>
    </xf>
    <xf numFmtId="0" fontId="5" fillId="0" borderId="1" xfId="0" applyNumberFormat="1" applyFont="1" applyFill="1" applyBorder="1" applyAlignment="1" applyProtection="1">
      <alignment horizontal="center"/>
    </xf>
    <xf numFmtId="3" fontId="7" fillId="0" borderId="3" xfId="0" applyNumberFormat="1" applyFont="1" applyFill="1" applyBorder="1" applyAlignment="1">
      <alignment horizontal="center"/>
    </xf>
    <xf numFmtId="0" fontId="10" fillId="0" borderId="3" xfId="0" applyFont="1" applyFill="1" applyBorder="1" applyAlignment="1">
      <alignment wrapText="1"/>
    </xf>
    <xf numFmtId="164" fontId="5" fillId="0" borderId="3" xfId="0" applyNumberFormat="1" applyFont="1" applyFill="1" applyBorder="1" applyAlignment="1" applyProtection="1">
      <alignment horizontal="center" wrapText="1"/>
    </xf>
    <xf numFmtId="2" fontId="5" fillId="0" borderId="3" xfId="0" applyNumberFormat="1" applyFont="1" applyFill="1" applyBorder="1" applyAlignment="1" applyProtection="1">
      <alignment horizontal="center"/>
    </xf>
    <xf numFmtId="0" fontId="22" fillId="0" borderId="3" xfId="0" applyNumberFormat="1" applyFont="1" applyFill="1" applyBorder="1" applyAlignment="1">
      <alignment horizontal="center"/>
    </xf>
    <xf numFmtId="166" fontId="5" fillId="0" borderId="1" xfId="0" applyNumberFormat="1" applyFont="1" applyFill="1" applyBorder="1" applyAlignment="1" applyProtection="1">
      <alignment horizontal="left" wrapText="1"/>
    </xf>
    <xf numFmtId="0" fontId="7" fillId="0" borderId="1" xfId="0" applyNumberFormat="1" applyFont="1" applyFill="1" applyBorder="1" applyAlignment="1">
      <alignment horizontal="center"/>
    </xf>
    <xf numFmtId="0" fontId="3" fillId="5" borderId="0" xfId="0" applyFont="1" applyFill="1"/>
    <xf numFmtId="0" fontId="0" fillId="5" borderId="0" xfId="0" applyFill="1"/>
    <xf numFmtId="1" fontId="5" fillId="0" borderId="6" xfId="0" applyNumberFormat="1" applyFont="1" applyFill="1" applyBorder="1" applyAlignment="1" applyProtection="1">
      <alignment horizontal="center"/>
    </xf>
    <xf numFmtId="0" fontId="5" fillId="3" borderId="8" xfId="0" quotePrefix="1" applyNumberFormat="1" applyFont="1" applyFill="1" applyBorder="1" applyAlignment="1" applyProtection="1">
      <alignment horizontal="center"/>
    </xf>
    <xf numFmtId="37" fontId="7" fillId="3" borderId="0" xfId="0" applyNumberFormat="1" applyFont="1" applyFill="1" applyBorder="1" applyAlignment="1" applyProtection="1">
      <alignment horizontal="left" wrapText="1"/>
    </xf>
    <xf numFmtId="0" fontId="10" fillId="3" borderId="9" xfId="0" applyFont="1" applyFill="1" applyBorder="1" applyAlignment="1">
      <alignment wrapText="1"/>
    </xf>
    <xf numFmtId="0" fontId="4" fillId="3" borderId="0" xfId="0" applyFont="1" applyFill="1" applyBorder="1" applyAlignment="1">
      <alignment horizontal="center"/>
    </xf>
    <xf numFmtId="1" fontId="0" fillId="3" borderId="0" xfId="0" applyNumberFormat="1" applyFill="1" applyBorder="1"/>
    <xf numFmtId="0" fontId="1" fillId="0" borderId="0" xfId="0" applyFont="1"/>
    <xf numFmtId="3" fontId="1" fillId="0" borderId="1" xfId="0" applyNumberFormat="1" applyFont="1" applyFill="1" applyBorder="1"/>
    <xf numFmtId="0" fontId="9" fillId="6" borderId="3" xfId="0" applyFont="1" applyFill="1" applyBorder="1" applyAlignment="1" applyProtection="1">
      <alignment horizontal="center" wrapText="1"/>
    </xf>
    <xf numFmtId="0" fontId="4" fillId="6" borderId="7" xfId="0" applyFont="1" applyFill="1" applyBorder="1" applyAlignment="1" applyProtection="1">
      <alignment horizontal="fill"/>
    </xf>
    <xf numFmtId="167" fontId="17" fillId="6" borderId="5" xfId="0" applyNumberFormat="1" applyFont="1" applyFill="1" applyBorder="1"/>
    <xf numFmtId="1" fontId="18" fillId="7" borderId="10" xfId="0" applyNumberFormat="1" applyFont="1" applyFill="1" applyBorder="1" applyAlignment="1" applyProtection="1"/>
    <xf numFmtId="1" fontId="18" fillId="7" borderId="11" xfId="0" applyNumberFormat="1" applyFont="1" applyFill="1" applyBorder="1" applyAlignment="1" applyProtection="1"/>
    <xf numFmtId="0" fontId="4" fillId="2" borderId="12" xfId="0" applyFont="1" applyFill="1" applyBorder="1" applyAlignment="1" applyProtection="1"/>
    <xf numFmtId="0" fontId="4" fillId="2" borderId="10" xfId="0" applyFont="1" applyFill="1" applyBorder="1" applyAlignment="1" applyProtection="1"/>
    <xf numFmtId="0" fontId="4" fillId="2" borderId="11" xfId="0" applyFont="1" applyFill="1" applyBorder="1" applyAlignment="1" applyProtection="1"/>
    <xf numFmtId="1" fontId="18" fillId="2" borderId="12" xfId="0" applyNumberFormat="1" applyFont="1" applyFill="1" applyBorder="1" applyAlignment="1" applyProtection="1"/>
    <xf numFmtId="1" fontId="18" fillId="2" borderId="10" xfId="0" applyNumberFormat="1" applyFont="1" applyFill="1" applyBorder="1" applyAlignment="1" applyProtection="1"/>
    <xf numFmtId="1" fontId="18" fillId="2" borderId="11" xfId="0" applyNumberFormat="1" applyFont="1" applyFill="1" applyBorder="1" applyAlignment="1" applyProtection="1"/>
    <xf numFmtId="1" fontId="1" fillId="0" borderId="6" xfId="0" applyNumberFormat="1" applyFont="1" applyFill="1" applyBorder="1"/>
    <xf numFmtId="1" fontId="18" fillId="2" borderId="12" xfId="0" applyNumberFormat="1" applyFont="1" applyFill="1" applyBorder="1" applyAlignment="1" applyProtection="1">
      <alignment horizontal="center"/>
    </xf>
    <xf numFmtId="3" fontId="5" fillId="0" borderId="3" xfId="0" applyNumberFormat="1" applyFont="1" applyFill="1" applyBorder="1" applyAlignment="1" applyProtection="1">
      <alignment horizontal="center"/>
    </xf>
    <xf numFmtId="0" fontId="7" fillId="0" borderId="7" xfId="0" applyFont="1" applyFill="1" applyBorder="1" applyAlignment="1">
      <alignment wrapText="1"/>
    </xf>
    <xf numFmtId="0" fontId="7" fillId="0" borderId="7" xfId="0" applyFont="1" applyFill="1" applyBorder="1"/>
    <xf numFmtId="164" fontId="5" fillId="0" borderId="3" xfId="0" applyNumberFormat="1" applyFont="1" applyFill="1" applyBorder="1" applyAlignment="1" applyProtection="1">
      <alignment horizontal="center"/>
    </xf>
    <xf numFmtId="0" fontId="22" fillId="0" borderId="1" xfId="0" applyNumberFormat="1" applyFont="1" applyFill="1" applyBorder="1" applyAlignment="1">
      <alignment horizontal="center"/>
    </xf>
    <xf numFmtId="3" fontId="5" fillId="0" borderId="1" xfId="0" applyNumberFormat="1" applyFont="1" applyBorder="1" applyAlignment="1">
      <alignment horizontal="center"/>
    </xf>
    <xf numFmtId="2" fontId="9" fillId="2" borderId="3" xfId="0" applyNumberFormat="1" applyFont="1" applyFill="1" applyBorder="1" applyAlignment="1" applyProtection="1">
      <alignment horizontal="center" textRotation="90" wrapText="1"/>
    </xf>
    <xf numFmtId="2" fontId="4" fillId="2" borderId="7" xfId="0" applyNumberFormat="1" applyFont="1" applyFill="1" applyBorder="1" applyAlignment="1" applyProtection="1">
      <alignment horizontal="fill"/>
    </xf>
    <xf numFmtId="2" fontId="5" fillId="0" borderId="9" xfId="0" applyNumberFormat="1" applyFont="1" applyFill="1" applyBorder="1" applyAlignment="1" applyProtection="1">
      <alignment horizontal="center" wrapText="1"/>
    </xf>
    <xf numFmtId="2" fontId="0" fillId="0" borderId="0" xfId="0" applyNumberFormat="1"/>
    <xf numFmtId="168" fontId="23" fillId="0" borderId="1" xfId="0" applyNumberFormat="1" applyFont="1" applyFill="1" applyBorder="1" applyAlignment="1" applyProtection="1">
      <alignment horizontal="center"/>
    </xf>
    <xf numFmtId="0" fontId="7" fillId="0" borderId="0" xfId="0" applyFont="1"/>
    <xf numFmtId="0" fontId="7" fillId="2" borderId="7" xfId="0" applyFont="1" applyFill="1" applyBorder="1" applyAlignment="1" applyProtection="1">
      <alignment horizontal="fill"/>
    </xf>
    <xf numFmtId="37" fontId="5" fillId="0" borderId="1" xfId="0" applyNumberFormat="1" applyFont="1" applyBorder="1" applyAlignment="1" applyProtection="1">
      <alignment wrapText="1"/>
    </xf>
    <xf numFmtId="0" fontId="5" fillId="0" borderId="1" xfId="0" applyFont="1" applyBorder="1" applyAlignment="1">
      <alignment horizontal="center"/>
    </xf>
    <xf numFmtId="166" fontId="5" fillId="0" borderId="3" xfId="0" applyNumberFormat="1" applyFont="1" applyFill="1" applyBorder="1" applyAlignment="1" applyProtection="1">
      <alignment horizontal="center" wrapText="1"/>
    </xf>
    <xf numFmtId="2" fontId="7" fillId="0" borderId="1" xfId="0" applyNumberFormat="1" applyFont="1" applyBorder="1" applyAlignment="1">
      <alignment horizontal="center" wrapText="1"/>
    </xf>
    <xf numFmtId="2" fontId="7" fillId="0" borderId="3" xfId="0" applyNumberFormat="1" applyFont="1" applyBorder="1" applyAlignment="1">
      <alignment horizontal="center" wrapText="1"/>
    </xf>
    <xf numFmtId="0" fontId="4" fillId="2" borderId="3" xfId="0" applyFont="1" applyFill="1" applyBorder="1" applyAlignment="1" applyProtection="1">
      <alignment horizontal="center" textRotation="90" wrapText="1"/>
    </xf>
    <xf numFmtId="0" fontId="4" fillId="4" borderId="6" xfId="0" applyFont="1" applyFill="1" applyBorder="1" applyAlignment="1" applyProtection="1">
      <alignment horizontal="fill"/>
    </xf>
    <xf numFmtId="164" fontId="24" fillId="0" borderId="1" xfId="0" applyNumberFormat="1" applyFont="1" applyFill="1" applyBorder="1" applyAlignment="1" applyProtection="1">
      <alignment horizontal="center"/>
    </xf>
    <xf numFmtId="164" fontId="24" fillId="0" borderId="6" xfId="0" quotePrefix="1" applyNumberFormat="1" applyFont="1" applyFill="1" applyBorder="1" applyAlignment="1" applyProtection="1">
      <alignment horizontal="center"/>
    </xf>
    <xf numFmtId="164" fontId="24" fillId="0" borderId="1" xfId="0" quotePrefix="1" applyNumberFormat="1" applyFont="1" applyFill="1" applyBorder="1" applyAlignment="1" applyProtection="1">
      <alignment horizontal="center"/>
    </xf>
    <xf numFmtId="37" fontId="7" fillId="0" borderId="0" xfId="0" applyNumberFormat="1" applyFont="1" applyFill="1" applyBorder="1" applyAlignment="1" applyProtection="1">
      <alignment horizontal="left" wrapText="1"/>
    </xf>
    <xf numFmtId="0" fontId="6" fillId="0" borderId="0" xfId="0" applyFont="1" applyFill="1" applyBorder="1"/>
    <xf numFmtId="0" fontId="4" fillId="0" borderId="0" xfId="0" applyFont="1" applyFill="1" applyBorder="1" applyAlignment="1">
      <alignment horizontal="center" wrapText="1"/>
    </xf>
    <xf numFmtId="0" fontId="6" fillId="0" borderId="0" xfId="0" applyFont="1" applyFill="1" applyBorder="1" applyAlignment="1">
      <alignment wrapText="1"/>
    </xf>
    <xf numFmtId="0" fontId="4" fillId="0" borderId="0" xfId="0" applyFont="1" applyFill="1" applyBorder="1" applyAlignment="1">
      <alignment horizontal="center"/>
    </xf>
    <xf numFmtId="1" fontId="4" fillId="0" borderId="0" xfId="0" applyNumberFormat="1" applyFont="1" applyFill="1" applyBorder="1" applyAlignment="1" applyProtection="1">
      <alignment horizontal="center"/>
      <protection locked="0"/>
    </xf>
    <xf numFmtId="0" fontId="4" fillId="0" borderId="13" xfId="0" applyFont="1" applyFill="1" applyBorder="1" applyAlignment="1">
      <alignment horizontal="center"/>
    </xf>
    <xf numFmtId="1" fontId="0" fillId="0" borderId="7" xfId="0" applyNumberFormat="1" applyFill="1" applyBorder="1"/>
    <xf numFmtId="2" fontId="5" fillId="0" borderId="0" xfId="0" quotePrefix="1" applyNumberFormat="1" applyFont="1" applyFill="1" applyBorder="1" applyAlignment="1" applyProtection="1">
      <alignment horizontal="center"/>
    </xf>
    <xf numFmtId="0" fontId="10" fillId="0" borderId="0" xfId="0" applyFont="1" applyFill="1" applyBorder="1" applyAlignment="1">
      <alignment wrapText="1"/>
    </xf>
    <xf numFmtId="0" fontId="10" fillId="0" borderId="0" xfId="0" applyFont="1" applyFill="1" applyBorder="1"/>
    <xf numFmtId="1" fontId="1" fillId="0" borderId="7" xfId="0" applyNumberFormat="1" applyFont="1" applyFill="1" applyBorder="1"/>
    <xf numFmtId="0" fontId="5" fillId="0" borderId="7" xfId="0" applyFont="1" applyBorder="1" applyAlignment="1">
      <alignment horizontal="center"/>
    </xf>
    <xf numFmtId="164" fontId="5" fillId="0" borderId="9" xfId="0" applyNumberFormat="1" applyFont="1" applyFill="1" applyBorder="1" applyAlignment="1" applyProtection="1">
      <alignment horizontal="center" wrapText="1"/>
    </xf>
    <xf numFmtId="0" fontId="4" fillId="0" borderId="0" xfId="0" applyFont="1" applyAlignment="1">
      <alignment horizontal="center"/>
    </xf>
    <xf numFmtId="0" fontId="3" fillId="0" borderId="0" xfId="0" applyFont="1"/>
    <xf numFmtId="0" fontId="7" fillId="0" borderId="0" xfId="0" applyFont="1" applyAlignment="1">
      <alignment horizontal="center"/>
    </xf>
    <xf numFmtId="0" fontId="7" fillId="0" borderId="3" xfId="0" applyFont="1" applyBorder="1" applyAlignment="1">
      <alignment wrapText="1"/>
    </xf>
    <xf numFmtId="3" fontId="5" fillId="0" borderId="3" xfId="0" applyNumberFormat="1" applyFont="1" applyBorder="1" applyAlignment="1">
      <alignment horizontal="center"/>
    </xf>
    <xf numFmtId="0" fontId="5" fillId="0" borderId="3" xfId="0" applyFont="1" applyBorder="1" applyAlignment="1">
      <alignment horizontal="center"/>
    </xf>
    <xf numFmtId="3" fontId="7" fillId="0" borderId="6" xfId="0" applyNumberFormat="1" applyFont="1" applyFill="1" applyBorder="1" applyAlignment="1">
      <alignment horizontal="center"/>
    </xf>
    <xf numFmtId="0" fontId="7" fillId="0" borderId="6" xfId="0" applyNumberFormat="1" applyFont="1" applyFill="1" applyBorder="1" applyAlignment="1">
      <alignment horizontal="center"/>
    </xf>
    <xf numFmtId="164" fontId="5" fillId="0" borderId="7" xfId="0" applyNumberFormat="1" applyFont="1" applyFill="1" applyBorder="1" applyAlignment="1" applyProtection="1">
      <alignment horizontal="center"/>
    </xf>
    <xf numFmtId="164" fontId="18" fillId="0" borderId="1" xfId="0" applyNumberFormat="1" applyFont="1" applyFill="1" applyBorder="1" applyAlignment="1" applyProtection="1">
      <alignment horizontal="center" vertical="center" wrapText="1"/>
    </xf>
    <xf numFmtId="164" fontId="5" fillId="0" borderId="6" xfId="0" applyNumberFormat="1" applyFont="1" applyFill="1" applyBorder="1" applyAlignment="1" applyProtection="1">
      <alignment horizontal="center" wrapText="1"/>
    </xf>
    <xf numFmtId="1" fontId="18" fillId="2" borderId="14" xfId="0" applyNumberFormat="1" applyFont="1" applyFill="1" applyBorder="1" applyAlignment="1" applyProtection="1">
      <alignment horizontal="left"/>
    </xf>
    <xf numFmtId="167" fontId="17" fillId="2" borderId="10" xfId="0" applyNumberFormat="1" applyFont="1" applyFill="1" applyBorder="1"/>
    <xf numFmtId="167" fontId="17" fillId="2" borderId="11" xfId="0" applyNumberFormat="1" applyFont="1" applyFill="1" applyBorder="1"/>
    <xf numFmtId="164" fontId="24" fillId="0" borderId="3" xfId="0" quotePrefix="1" applyNumberFormat="1" applyFont="1" applyFill="1" applyBorder="1" applyAlignment="1" applyProtection="1">
      <alignment horizontal="center"/>
    </xf>
    <xf numFmtId="0" fontId="4" fillId="2" borderId="0" xfId="0" applyFont="1" applyFill="1" applyBorder="1" applyAlignment="1" applyProtection="1">
      <alignment horizontal="fill"/>
    </xf>
    <xf numFmtId="0" fontId="7" fillId="2" borderId="6" xfId="0" applyFont="1" applyFill="1" applyBorder="1" applyAlignment="1" applyProtection="1">
      <alignment horizontal="fill"/>
    </xf>
    <xf numFmtId="1" fontId="18" fillId="2" borderId="15" xfId="0" applyNumberFormat="1" applyFont="1" applyFill="1" applyBorder="1" applyAlignment="1" applyProtection="1">
      <alignment horizontal="left"/>
    </xf>
    <xf numFmtId="1" fontId="18" fillId="2" borderId="16" xfId="0" applyNumberFormat="1" applyFont="1" applyFill="1" applyBorder="1" applyAlignment="1" applyProtection="1">
      <alignment horizontal="left"/>
    </xf>
    <xf numFmtId="1" fontId="18" fillId="2" borderId="14" xfId="0" applyNumberFormat="1" applyFont="1" applyFill="1" applyBorder="1" applyAlignment="1" applyProtection="1">
      <alignment horizontal="center"/>
    </xf>
    <xf numFmtId="167" fontId="18" fillId="0" borderId="14" xfId="0" applyNumberFormat="1" applyFont="1" applyBorder="1" applyAlignment="1" applyProtection="1">
      <alignment horizontal="center"/>
    </xf>
    <xf numFmtId="1" fontId="18" fillId="2" borderId="17" xfId="0" applyNumberFormat="1" applyFont="1" applyFill="1" applyBorder="1" applyAlignment="1" applyProtection="1">
      <alignment horizontal="left"/>
    </xf>
    <xf numFmtId="3" fontId="5" fillId="0" borderId="7" xfId="0" applyNumberFormat="1" applyFont="1" applyBorder="1" applyAlignment="1">
      <alignment horizontal="center"/>
    </xf>
    <xf numFmtId="0" fontId="5" fillId="0" borderId="3" xfId="0" applyNumberFormat="1" applyFont="1" applyFill="1" applyBorder="1" applyAlignment="1" applyProtection="1">
      <alignment horizontal="center"/>
    </xf>
    <xf numFmtId="0" fontId="7" fillId="0" borderId="0" xfId="0" applyFont="1" applyFill="1" applyBorder="1" applyAlignment="1">
      <alignment wrapText="1"/>
    </xf>
    <xf numFmtId="0" fontId="7" fillId="0" borderId="6" xfId="0" applyFont="1" applyFill="1" applyBorder="1" applyAlignment="1">
      <alignment wrapText="1"/>
    </xf>
    <xf numFmtId="3" fontId="5" fillId="0" borderId="6" xfId="0" applyNumberFormat="1" applyFont="1" applyFill="1" applyBorder="1" applyAlignment="1" applyProtection="1">
      <alignment horizontal="center"/>
    </xf>
    <xf numFmtId="0" fontId="5" fillId="0" borderId="6" xfId="0" applyNumberFormat="1" applyFont="1" applyFill="1" applyBorder="1" applyAlignment="1" applyProtection="1">
      <alignment horizontal="center"/>
    </xf>
    <xf numFmtId="164" fontId="24" fillId="0" borderId="3" xfId="0" applyNumberFormat="1" applyFont="1" applyFill="1" applyBorder="1" applyAlignment="1" applyProtection="1">
      <alignment horizontal="center"/>
    </xf>
    <xf numFmtId="1" fontId="18" fillId="2" borderId="18" xfId="0" applyNumberFormat="1" applyFont="1" applyFill="1" applyBorder="1" applyAlignment="1" applyProtection="1"/>
    <xf numFmtId="1" fontId="18" fillId="2" borderId="14" xfId="0" applyNumberFormat="1" applyFont="1" applyFill="1" applyBorder="1" applyAlignment="1" applyProtection="1"/>
    <xf numFmtId="166" fontId="24" fillId="0" borderId="1" xfId="0" applyNumberFormat="1" applyFont="1" applyFill="1" applyBorder="1" applyAlignment="1" applyProtection="1">
      <alignment horizontal="center" wrapText="1"/>
    </xf>
    <xf numFmtId="0" fontId="7" fillId="0" borderId="33" xfId="0" applyFont="1" applyBorder="1" applyAlignment="1">
      <alignment wrapText="1"/>
    </xf>
    <xf numFmtId="1" fontId="1" fillId="0" borderId="0" xfId="0" applyNumberFormat="1" applyFont="1" applyFill="1" applyBorder="1"/>
    <xf numFmtId="1" fontId="0" fillId="0" borderId="0" xfId="0" applyNumberFormat="1" applyFill="1" applyBorder="1"/>
    <xf numFmtId="164" fontId="5" fillId="0" borderId="6" xfId="0" applyNumberFormat="1" applyFont="1" applyFill="1" applyBorder="1" applyAlignment="1" applyProtection="1">
      <alignment horizontal="center"/>
    </xf>
    <xf numFmtId="2" fontId="5" fillId="0" borderId="6" xfId="0" applyNumberFormat="1" applyFont="1" applyFill="1" applyBorder="1" applyAlignment="1" applyProtection="1">
      <alignment horizontal="center"/>
    </xf>
    <xf numFmtId="3" fontId="7" fillId="0" borderId="7" xfId="0" applyNumberFormat="1" applyFont="1" applyFill="1" applyBorder="1" applyAlignment="1">
      <alignment horizontal="center"/>
    </xf>
    <xf numFmtId="0" fontId="7" fillId="0" borderId="7" xfId="0" applyNumberFormat="1" applyFont="1" applyFill="1" applyBorder="1" applyAlignment="1">
      <alignment horizontal="center"/>
    </xf>
    <xf numFmtId="164" fontId="24" fillId="0" borderId="1" xfId="0" applyNumberFormat="1" applyFont="1" applyFill="1" applyBorder="1" applyAlignment="1" applyProtection="1">
      <alignment horizontal="center" wrapText="1"/>
    </xf>
    <xf numFmtId="0" fontId="7" fillId="0" borderId="1" xfId="0" applyFont="1" applyBorder="1" applyAlignment="1">
      <alignment horizontal="center" wrapText="1"/>
    </xf>
    <xf numFmtId="164" fontId="5" fillId="0" borderId="7" xfId="0" applyNumberFormat="1" applyFont="1" applyFill="1" applyBorder="1" applyAlignment="1" applyProtection="1">
      <alignment horizontal="center" wrapText="1"/>
    </xf>
    <xf numFmtId="0" fontId="4" fillId="2" borderId="10" xfId="0" applyFont="1" applyFill="1" applyBorder="1" applyAlignment="1" applyProtection="1">
      <alignment horizontal="center"/>
    </xf>
    <xf numFmtId="2" fontId="5" fillId="0" borderId="19" xfId="0" applyNumberFormat="1" applyFont="1" applyFill="1" applyBorder="1" applyAlignment="1" applyProtection="1">
      <alignment horizontal="center" wrapText="1"/>
    </xf>
    <xf numFmtId="0" fontId="7" fillId="0" borderId="19" xfId="0" applyFont="1" applyFill="1" applyBorder="1" applyAlignment="1">
      <alignment wrapText="1"/>
    </xf>
    <xf numFmtId="3" fontId="7" fillId="0" borderId="19" xfId="0" applyNumberFormat="1" applyFont="1" applyFill="1" applyBorder="1" applyAlignment="1">
      <alignment horizontal="center"/>
    </xf>
    <xf numFmtId="0" fontId="7" fillId="0" borderId="19" xfId="0" applyNumberFormat="1" applyFont="1" applyFill="1" applyBorder="1" applyAlignment="1">
      <alignment horizontal="center"/>
    </xf>
    <xf numFmtId="164" fontId="5" fillId="0" borderId="19" xfId="0" applyNumberFormat="1" applyFont="1" applyFill="1" applyBorder="1" applyAlignment="1" applyProtection="1">
      <alignment horizontal="center" wrapText="1"/>
    </xf>
    <xf numFmtId="0" fontId="5" fillId="0" borderId="7" xfId="0" applyNumberFormat="1" applyFont="1" applyFill="1" applyBorder="1" applyAlignment="1">
      <alignment horizontal="center"/>
    </xf>
    <xf numFmtId="2" fontId="5" fillId="0" borderId="7" xfId="0" applyNumberFormat="1" applyFont="1" applyFill="1" applyBorder="1" applyAlignment="1" applyProtection="1">
      <alignment horizontal="center"/>
    </xf>
    <xf numFmtId="1" fontId="5" fillId="0" borderId="34" xfId="0" applyNumberFormat="1" applyFont="1" applyFill="1" applyBorder="1" applyAlignment="1" applyProtection="1">
      <alignment horizontal="center"/>
    </xf>
    <xf numFmtId="0" fontId="7" fillId="0" borderId="34" xfId="0" applyFont="1" applyBorder="1" applyAlignment="1">
      <alignment wrapText="1"/>
    </xf>
    <xf numFmtId="3" fontId="5" fillId="0" borderId="34" xfId="0" applyNumberFormat="1" applyFont="1" applyBorder="1" applyAlignment="1">
      <alignment horizontal="center"/>
    </xf>
    <xf numFmtId="0" fontId="5" fillId="0" borderId="34" xfId="0" applyFont="1" applyBorder="1" applyAlignment="1">
      <alignment horizontal="center"/>
    </xf>
    <xf numFmtId="164" fontId="5" fillId="0" borderId="34" xfId="0" applyNumberFormat="1" applyFont="1" applyFill="1" applyBorder="1" applyAlignment="1" applyProtection="1">
      <alignment horizontal="center"/>
    </xf>
    <xf numFmtId="0" fontId="7" fillId="8" borderId="7" xfId="0" applyFont="1" applyFill="1" applyBorder="1" applyAlignment="1">
      <alignment wrapText="1"/>
    </xf>
    <xf numFmtId="0" fontId="9" fillId="9" borderId="3" xfId="0" applyFont="1" applyFill="1" applyBorder="1" applyAlignment="1" applyProtection="1">
      <alignment horizontal="center" textRotation="90" wrapText="1"/>
    </xf>
    <xf numFmtId="168" fontId="23" fillId="0" borderId="3" xfId="0" applyNumberFormat="1" applyFont="1" applyFill="1" applyBorder="1" applyAlignment="1" applyProtection="1">
      <alignment horizontal="center"/>
    </xf>
    <xf numFmtId="164" fontId="24" fillId="0" borderId="7" xfId="0" quotePrefix="1" applyNumberFormat="1" applyFont="1" applyFill="1" applyBorder="1" applyAlignment="1" applyProtection="1">
      <alignment horizontal="center"/>
    </xf>
    <xf numFmtId="0" fontId="5" fillId="0" borderId="6" xfId="0" applyFont="1" applyBorder="1" applyAlignment="1">
      <alignment horizontal="center" wrapText="1"/>
    </xf>
    <xf numFmtId="1" fontId="0" fillId="0" borderId="13" xfId="0" applyNumberFormat="1" applyFill="1" applyBorder="1"/>
    <xf numFmtId="1" fontId="1" fillId="0" borderId="13" xfId="0" applyNumberFormat="1" applyFont="1" applyFill="1" applyBorder="1"/>
    <xf numFmtId="0" fontId="0" fillId="0" borderId="35" xfId="0" applyFill="1" applyBorder="1"/>
    <xf numFmtId="164" fontId="5" fillId="8" borderId="3" xfId="0" applyNumberFormat="1" applyFont="1" applyFill="1" applyBorder="1" applyAlignment="1" applyProtection="1">
      <alignment horizontal="center"/>
    </xf>
    <xf numFmtId="0" fontId="7" fillId="8" borderId="1" xfId="0" applyFont="1" applyFill="1" applyBorder="1" applyAlignment="1">
      <alignment wrapText="1"/>
    </xf>
    <xf numFmtId="0" fontId="3" fillId="9" borderId="20" xfId="0" applyFont="1" applyFill="1" applyBorder="1" applyAlignment="1" applyProtection="1">
      <alignment horizontal="center"/>
    </xf>
    <xf numFmtId="164" fontId="5" fillId="0" borderId="21" xfId="0" applyNumberFormat="1" applyFont="1" applyFill="1" applyBorder="1" applyAlignment="1" applyProtection="1">
      <alignment horizontal="center" wrapText="1"/>
    </xf>
    <xf numFmtId="3" fontId="7" fillId="0" borderId="20" xfId="0" applyNumberFormat="1" applyFont="1" applyFill="1" applyBorder="1" applyAlignment="1">
      <alignment horizontal="center"/>
    </xf>
    <xf numFmtId="0" fontId="18" fillId="0" borderId="36" xfId="0" applyFont="1" applyFill="1" applyBorder="1" applyAlignment="1">
      <alignment horizontal="center" wrapText="1"/>
    </xf>
    <xf numFmtId="166" fontId="24" fillId="0" borderId="3" xfId="0" applyNumberFormat="1" applyFont="1" applyFill="1" applyBorder="1" applyAlignment="1" applyProtection="1">
      <alignment horizontal="center" wrapText="1"/>
    </xf>
    <xf numFmtId="0" fontId="5" fillId="0" borderId="1" xfId="0" applyFont="1" applyFill="1" applyBorder="1" applyAlignment="1">
      <alignment horizontal="center"/>
    </xf>
    <xf numFmtId="0" fontId="7" fillId="8" borderId="6" xfId="0" applyFont="1" applyFill="1" applyBorder="1" applyAlignment="1">
      <alignment wrapText="1"/>
    </xf>
    <xf numFmtId="164" fontId="5" fillId="0" borderId="2" xfId="0" applyNumberFormat="1" applyFont="1" applyFill="1" applyBorder="1" applyAlignment="1" applyProtection="1">
      <alignment horizontal="center" wrapText="1"/>
    </xf>
    <xf numFmtId="0" fontId="5" fillId="0" borderId="7" xfId="0" applyFont="1" applyBorder="1" applyAlignment="1">
      <alignment horizontal="center" wrapText="1"/>
    </xf>
    <xf numFmtId="168" fontId="24" fillId="0" borderId="6" xfId="0" quotePrefix="1" applyNumberFormat="1" applyFont="1" applyFill="1" applyBorder="1" applyAlignment="1" applyProtection="1">
      <alignment horizontal="center"/>
    </xf>
    <xf numFmtId="168" fontId="24" fillId="0" borderId="7" xfId="0" quotePrefix="1" applyNumberFormat="1" applyFont="1" applyFill="1" applyBorder="1" applyAlignment="1" applyProtection="1">
      <alignment horizontal="center"/>
    </xf>
    <xf numFmtId="0" fontId="7" fillId="0" borderId="7" xfId="0" applyFont="1" applyBorder="1" applyAlignment="1">
      <alignment horizontal="center" wrapText="1"/>
    </xf>
    <xf numFmtId="0" fontId="5" fillId="0" borderId="1" xfId="0" applyFont="1" applyFill="1" applyBorder="1" applyAlignment="1">
      <alignment horizontal="center" wrapText="1"/>
    </xf>
    <xf numFmtId="164" fontId="5" fillId="0" borderId="3" xfId="0" quotePrefix="1" applyNumberFormat="1" applyFont="1" applyFill="1" applyBorder="1" applyAlignment="1" applyProtection="1">
      <alignment horizontal="center"/>
    </xf>
    <xf numFmtId="0" fontId="18" fillId="8" borderId="37" xfId="0" applyFont="1" applyFill="1" applyBorder="1" applyAlignment="1">
      <alignment horizontal="center" wrapText="1"/>
    </xf>
    <xf numFmtId="0" fontId="18" fillId="8" borderId="1" xfId="0" applyFont="1" applyFill="1" applyBorder="1" applyAlignment="1">
      <alignment horizontal="center" wrapText="1"/>
    </xf>
    <xf numFmtId="0" fontId="4" fillId="0" borderId="34" xfId="0" applyFont="1" applyBorder="1" applyAlignment="1">
      <alignment horizontal="center" wrapText="1"/>
    </xf>
    <xf numFmtId="0" fontId="7" fillId="0" borderId="3" xfId="0" applyNumberFormat="1" applyFont="1" applyFill="1" applyBorder="1" applyAlignment="1">
      <alignment horizontal="center"/>
    </xf>
    <xf numFmtId="166" fontId="5" fillId="0" borderId="34" xfId="0" applyNumberFormat="1" applyFont="1" applyFill="1" applyBorder="1" applyAlignment="1" applyProtection="1">
      <alignment horizontal="center" wrapText="1"/>
    </xf>
    <xf numFmtId="164" fontId="25" fillId="0" borderId="1" xfId="0" quotePrefix="1" applyNumberFormat="1" applyFont="1" applyFill="1" applyBorder="1" applyAlignment="1" applyProtection="1">
      <alignment horizontal="center"/>
    </xf>
    <xf numFmtId="168" fontId="24" fillId="0" borderId="1" xfId="0" quotePrefix="1" applyNumberFormat="1" applyFont="1" applyFill="1" applyBorder="1" applyAlignment="1" applyProtection="1">
      <alignment horizontal="center"/>
    </xf>
    <xf numFmtId="3" fontId="5" fillId="0" borderId="0" xfId="0" applyNumberFormat="1" applyFont="1" applyBorder="1" applyAlignment="1">
      <alignment horizontal="center"/>
    </xf>
    <xf numFmtId="164" fontId="5" fillId="0" borderId="22" xfId="0" applyNumberFormat="1" applyFont="1" applyFill="1" applyBorder="1" applyAlignment="1" applyProtection="1">
      <alignment horizontal="center" vertical="center" wrapText="1"/>
    </xf>
    <xf numFmtId="0" fontId="7" fillId="0" borderId="3" xfId="0" applyFont="1" applyBorder="1" applyAlignment="1">
      <alignment horizontal="center" wrapText="1"/>
    </xf>
    <xf numFmtId="164" fontId="25" fillId="0" borderId="3" xfId="0" quotePrefix="1" applyNumberFormat="1" applyFont="1" applyFill="1" applyBorder="1" applyAlignment="1" applyProtection="1">
      <alignment horizontal="center"/>
    </xf>
    <xf numFmtId="0" fontId="5" fillId="0" borderId="38" xfId="0" applyFont="1" applyBorder="1" applyAlignment="1">
      <alignment horizontal="center"/>
    </xf>
    <xf numFmtId="0" fontId="5" fillId="0" borderId="38" xfId="0" applyFont="1" applyFill="1" applyBorder="1" applyAlignment="1">
      <alignment horizontal="center" wrapText="1"/>
    </xf>
    <xf numFmtId="164" fontId="5" fillId="0" borderId="38" xfId="0" applyNumberFormat="1" applyFont="1" applyFill="1" applyBorder="1" applyAlignment="1" applyProtection="1">
      <alignment horizontal="center"/>
    </xf>
    <xf numFmtId="164" fontId="5" fillId="0" borderId="39" xfId="0" applyNumberFormat="1" applyFont="1" applyFill="1" applyBorder="1" applyAlignment="1" applyProtection="1">
      <alignment horizontal="center"/>
    </xf>
    <xf numFmtId="0" fontId="5" fillId="0" borderId="19" xfId="0" applyFont="1" applyBorder="1" applyAlignment="1">
      <alignment horizontal="center"/>
    </xf>
    <xf numFmtId="0" fontId="7" fillId="0" borderId="19" xfId="0" applyFont="1" applyBorder="1" applyAlignment="1">
      <alignment horizontal="center" wrapText="1"/>
    </xf>
    <xf numFmtId="164" fontId="18" fillId="0" borderId="19" xfId="0" applyNumberFormat="1" applyFont="1" applyFill="1" applyBorder="1" applyAlignment="1" applyProtection="1">
      <alignment horizontal="center" vertical="center" wrapText="1"/>
    </xf>
    <xf numFmtId="164" fontId="24" fillId="0" borderId="19" xfId="0" quotePrefix="1" applyNumberFormat="1" applyFont="1" applyFill="1" applyBorder="1" applyAlignment="1" applyProtection="1">
      <alignment horizontal="center"/>
    </xf>
    <xf numFmtId="164" fontId="25" fillId="0" borderId="19" xfId="0" quotePrefix="1" applyNumberFormat="1" applyFont="1" applyFill="1" applyBorder="1" applyAlignment="1" applyProtection="1">
      <alignment horizontal="center"/>
    </xf>
    <xf numFmtId="0" fontId="0" fillId="0" borderId="19" xfId="0" applyBorder="1"/>
    <xf numFmtId="0" fontId="7" fillId="8" borderId="3" xfId="0" applyFont="1" applyFill="1" applyBorder="1" applyAlignment="1">
      <alignment wrapText="1"/>
    </xf>
    <xf numFmtId="165" fontId="7" fillId="0" borderId="1" xfId="0" applyNumberFormat="1" applyFont="1" applyBorder="1" applyAlignment="1">
      <alignment horizontal="center" wrapText="1"/>
    </xf>
    <xf numFmtId="165" fontId="5" fillId="0" borderId="21" xfId="0" applyNumberFormat="1" applyFont="1" applyFill="1" applyBorder="1" applyAlignment="1" applyProtection="1">
      <alignment horizontal="center" wrapText="1"/>
    </xf>
    <xf numFmtId="0" fontId="18" fillId="0" borderId="40" xfId="0" applyFont="1" applyFill="1" applyBorder="1" applyAlignment="1">
      <alignment horizontal="center" wrapText="1"/>
    </xf>
    <xf numFmtId="166" fontId="5" fillId="0" borderId="24" xfId="0" applyNumberFormat="1" applyFont="1" applyFill="1" applyBorder="1" applyAlignment="1" applyProtection="1">
      <alignment horizontal="center" wrapText="1"/>
    </xf>
    <xf numFmtId="2" fontId="5" fillId="0" borderId="2" xfId="0" applyNumberFormat="1" applyFont="1" applyFill="1" applyBorder="1" applyAlignment="1" applyProtection="1">
      <alignment horizontal="center"/>
    </xf>
    <xf numFmtId="165" fontId="5" fillId="0" borderId="41" xfId="0" applyNumberFormat="1" applyFont="1" applyFill="1" applyBorder="1" applyAlignment="1" applyProtection="1">
      <alignment horizontal="center"/>
    </xf>
    <xf numFmtId="2" fontId="5" fillId="0" borderId="41" xfId="0" applyNumberFormat="1" applyFont="1" applyFill="1" applyBorder="1" applyAlignment="1" applyProtection="1">
      <alignment horizontal="center"/>
    </xf>
    <xf numFmtId="164" fontId="18" fillId="0" borderId="3" xfId="0" applyNumberFormat="1" applyFont="1" applyFill="1" applyBorder="1" applyAlignment="1" applyProtection="1">
      <alignment horizontal="center" wrapText="1"/>
    </xf>
    <xf numFmtId="3" fontId="5" fillId="0" borderId="42" xfId="0" applyNumberFormat="1" applyFont="1" applyBorder="1" applyAlignment="1">
      <alignment horizontal="center"/>
    </xf>
    <xf numFmtId="168" fontId="24" fillId="0" borderId="43" xfId="0" quotePrefix="1" applyNumberFormat="1" applyFont="1" applyFill="1" applyBorder="1" applyAlignment="1" applyProtection="1">
      <alignment horizontal="center"/>
    </xf>
    <xf numFmtId="0" fontId="7" fillId="0" borderId="2" xfId="0" applyFont="1" applyFill="1" applyBorder="1" applyAlignment="1">
      <alignment wrapText="1"/>
    </xf>
    <xf numFmtId="0" fontId="7" fillId="0" borderId="2" xfId="0" applyFont="1" applyBorder="1" applyAlignment="1">
      <alignment wrapText="1"/>
    </xf>
    <xf numFmtId="0" fontId="7" fillId="0" borderId="41" xfId="0" applyFont="1" applyBorder="1" applyAlignment="1">
      <alignment wrapText="1"/>
    </xf>
    <xf numFmtId="0" fontId="7" fillId="0" borderId="9" xfId="0" applyFont="1" applyFill="1" applyBorder="1" applyAlignment="1">
      <alignment wrapText="1"/>
    </xf>
    <xf numFmtId="0" fontId="7" fillId="0" borderId="21" xfId="0" applyFont="1" applyFill="1" applyBorder="1" applyAlignment="1">
      <alignment wrapText="1"/>
    </xf>
    <xf numFmtId="3" fontId="7" fillId="0" borderId="2" xfId="0" applyNumberFormat="1" applyFont="1" applyFill="1" applyBorder="1" applyAlignment="1">
      <alignment horizontal="center"/>
    </xf>
    <xf numFmtId="0" fontId="7" fillId="0" borderId="34" xfId="0" applyFont="1" applyFill="1" applyBorder="1" applyAlignment="1">
      <alignment wrapText="1"/>
    </xf>
    <xf numFmtId="165" fontId="5" fillId="0" borderId="44" xfId="0" applyNumberFormat="1" applyFont="1" applyFill="1" applyBorder="1" applyAlignment="1" applyProtection="1">
      <alignment horizontal="center"/>
    </xf>
    <xf numFmtId="0" fontId="18" fillId="8" borderId="3" xfId="0" applyFont="1" applyFill="1" applyBorder="1" applyAlignment="1">
      <alignment horizontal="center" wrapText="1"/>
    </xf>
    <xf numFmtId="0" fontId="18" fillId="8" borderId="34" xfId="0" applyFont="1" applyFill="1" applyBorder="1" applyAlignment="1">
      <alignment horizontal="center" wrapText="1"/>
    </xf>
    <xf numFmtId="1" fontId="5" fillId="0" borderId="38" xfId="0" applyNumberFormat="1" applyFont="1" applyFill="1" applyBorder="1" applyAlignment="1" applyProtection="1">
      <alignment horizontal="center"/>
    </xf>
    <xf numFmtId="1" fontId="18" fillId="7" borderId="12" xfId="0" applyNumberFormat="1" applyFont="1" applyFill="1" applyBorder="1" applyAlignment="1" applyProtection="1"/>
    <xf numFmtId="1" fontId="18" fillId="7" borderId="12" xfId="0" applyNumberFormat="1" applyFont="1" applyFill="1" applyBorder="1" applyAlignment="1" applyProtection="1">
      <alignment horizontal="center"/>
    </xf>
    <xf numFmtId="1" fontId="5" fillId="0" borderId="47" xfId="0" applyNumberFormat="1" applyFont="1" applyFill="1" applyBorder="1" applyAlignment="1" applyProtection="1">
      <alignment horizontal="center"/>
    </xf>
    <xf numFmtId="0" fontId="7" fillId="0" borderId="49" xfId="0" applyFont="1" applyBorder="1" applyAlignment="1">
      <alignment wrapText="1"/>
    </xf>
    <xf numFmtId="3" fontId="5" fillId="0" borderId="38" xfId="0" applyNumberFormat="1" applyFont="1" applyBorder="1" applyAlignment="1">
      <alignment horizontal="center"/>
    </xf>
    <xf numFmtId="1" fontId="18" fillId="7" borderId="25" xfId="0" applyNumberFormat="1" applyFont="1" applyFill="1" applyBorder="1" applyAlignment="1" applyProtection="1"/>
    <xf numFmtId="1" fontId="18" fillId="7" borderId="25" xfId="0" applyNumberFormat="1" applyFont="1" applyFill="1" applyBorder="1" applyAlignment="1" applyProtection="1">
      <alignment horizontal="center"/>
    </xf>
    <xf numFmtId="1" fontId="18" fillId="2" borderId="26" xfId="0" applyNumberFormat="1" applyFont="1" applyFill="1" applyBorder="1" applyAlignment="1" applyProtection="1"/>
    <xf numFmtId="1" fontId="18" fillId="2" borderId="26" xfId="0" applyNumberFormat="1" applyFont="1" applyFill="1" applyBorder="1" applyAlignment="1" applyProtection="1">
      <alignment horizontal="center"/>
    </xf>
    <xf numFmtId="1" fontId="18" fillId="7" borderId="50" xfId="0" applyNumberFormat="1" applyFont="1" applyFill="1" applyBorder="1" applyAlignment="1" applyProtection="1"/>
    <xf numFmtId="1" fontId="18" fillId="7" borderId="27" xfId="0" applyNumberFormat="1" applyFont="1" applyFill="1" applyBorder="1" applyAlignment="1" applyProtection="1"/>
    <xf numFmtId="0" fontId="18" fillId="0" borderId="1" xfId="0" applyFont="1" applyFill="1" applyBorder="1" applyAlignment="1">
      <alignment wrapText="1"/>
    </xf>
    <xf numFmtId="168" fontId="5" fillId="0" borderId="1" xfId="0" applyNumberFormat="1" applyFont="1" applyBorder="1" applyAlignment="1" applyProtection="1">
      <alignment horizontal="center" wrapText="1"/>
    </xf>
    <xf numFmtId="168" fontId="25" fillId="0" borderId="1" xfId="0" applyNumberFormat="1" applyFont="1" applyBorder="1" applyAlignment="1" applyProtection="1">
      <alignment horizontal="center"/>
    </xf>
    <xf numFmtId="3" fontId="5" fillId="0" borderId="1" xfId="0" applyNumberFormat="1" applyFont="1" applyBorder="1" applyAlignment="1">
      <alignment horizontal="center" wrapText="1"/>
    </xf>
    <xf numFmtId="165" fontId="7" fillId="0" borderId="6" xfId="0" applyNumberFormat="1" applyFont="1" applyBorder="1" applyAlignment="1">
      <alignment horizontal="center" wrapText="1"/>
    </xf>
    <xf numFmtId="0" fontId="18" fillId="8" borderId="6" xfId="0" applyFont="1" applyFill="1" applyBorder="1" applyAlignment="1">
      <alignment horizontal="center" wrapText="1"/>
    </xf>
    <xf numFmtId="0" fontId="18" fillId="0" borderId="51" xfId="0" applyFont="1" applyFill="1" applyBorder="1" applyAlignment="1">
      <alignment horizontal="center" wrapText="1"/>
    </xf>
    <xf numFmtId="165" fontId="7" fillId="0" borderId="2" xfId="0" applyNumberFormat="1" applyFont="1" applyBorder="1" applyAlignment="1">
      <alignment horizontal="center" wrapText="1"/>
    </xf>
    <xf numFmtId="165" fontId="7" fillId="0" borderId="41" xfId="0" applyNumberFormat="1" applyFont="1" applyBorder="1" applyAlignment="1">
      <alignment horizontal="center" wrapText="1"/>
    </xf>
    <xf numFmtId="2" fontId="7" fillId="0" borderId="9" xfId="0" applyNumberFormat="1" applyFont="1" applyBorder="1" applyAlignment="1">
      <alignment horizontal="center" wrapText="1"/>
    </xf>
    <xf numFmtId="1" fontId="18" fillId="7" borderId="52" xfId="0" applyNumberFormat="1" applyFont="1" applyFill="1" applyBorder="1" applyAlignment="1" applyProtection="1">
      <alignment horizontal="center"/>
    </xf>
    <xf numFmtId="0" fontId="0" fillId="0" borderId="19" xfId="0" applyBorder="1" applyAlignment="1">
      <alignment horizontal="center"/>
    </xf>
    <xf numFmtId="165" fontId="5" fillId="8" borderId="9" xfId="0" applyNumberFormat="1" applyFont="1" applyFill="1" applyBorder="1" applyAlignment="1" applyProtection="1">
      <alignment horizontal="center"/>
    </xf>
    <xf numFmtId="164" fontId="5" fillId="8" borderId="1" xfId="0" applyNumberFormat="1" applyFont="1" applyFill="1" applyBorder="1" applyAlignment="1" applyProtection="1">
      <alignment horizontal="center" wrapText="1"/>
    </xf>
    <xf numFmtId="0" fontId="7" fillId="8" borderId="53" xfId="0" applyFont="1" applyFill="1" applyBorder="1" applyAlignment="1">
      <alignment wrapText="1"/>
    </xf>
    <xf numFmtId="165" fontId="7" fillId="0" borderId="7" xfId="0" applyNumberFormat="1" applyFont="1" applyBorder="1" applyAlignment="1">
      <alignment horizontal="center" wrapText="1"/>
    </xf>
    <xf numFmtId="0" fontId="7" fillId="0" borderId="54" xfId="0" applyFont="1" applyBorder="1" applyAlignment="1">
      <alignment wrapText="1"/>
    </xf>
    <xf numFmtId="3" fontId="5" fillId="0" borderId="47" xfId="0" applyNumberFormat="1" applyFont="1" applyBorder="1" applyAlignment="1">
      <alignment horizontal="center"/>
    </xf>
    <xf numFmtId="0" fontId="5" fillId="0" borderId="47" xfId="0" applyFont="1" applyBorder="1" applyAlignment="1">
      <alignment horizontal="center"/>
    </xf>
    <xf numFmtId="0" fontId="4" fillId="0" borderId="47" xfId="0" applyFont="1" applyBorder="1" applyAlignment="1">
      <alignment horizontal="center" wrapText="1"/>
    </xf>
    <xf numFmtId="0" fontId="18" fillId="0" borderId="55" xfId="0" applyFont="1" applyFill="1" applyBorder="1" applyAlignment="1">
      <alignment horizontal="center" wrapText="1"/>
    </xf>
    <xf numFmtId="166" fontId="5" fillId="0" borderId="6" xfId="0" applyNumberFormat="1" applyFont="1" applyFill="1" applyBorder="1" applyAlignment="1" applyProtection="1">
      <alignment horizontal="center" wrapText="1"/>
    </xf>
    <xf numFmtId="164" fontId="5" fillId="0" borderId="56" xfId="0" applyNumberFormat="1" applyFont="1" applyFill="1" applyBorder="1" applyAlignment="1" applyProtection="1">
      <alignment horizontal="center" wrapText="1"/>
    </xf>
    <xf numFmtId="164" fontId="5" fillId="0" borderId="20" xfId="0" applyNumberFormat="1" applyFont="1" applyFill="1" applyBorder="1" applyAlignment="1" applyProtection="1">
      <alignment horizontal="center" wrapText="1"/>
    </xf>
    <xf numFmtId="166" fontId="5" fillId="0" borderId="23" xfId="0" applyNumberFormat="1" applyFont="1" applyFill="1" applyBorder="1" applyAlignment="1" applyProtection="1">
      <alignment horizontal="center" wrapText="1"/>
    </xf>
    <xf numFmtId="1" fontId="18" fillId="7" borderId="29" xfId="0" applyNumberFormat="1" applyFont="1" applyFill="1" applyBorder="1" applyAlignment="1" applyProtection="1"/>
    <xf numFmtId="165" fontId="5" fillId="0" borderId="2" xfId="0" applyNumberFormat="1" applyFont="1" applyFill="1" applyBorder="1" applyAlignment="1" applyProtection="1">
      <alignment horizontal="center" wrapText="1"/>
    </xf>
    <xf numFmtId="165" fontId="5" fillId="0" borderId="9" xfId="0" applyNumberFormat="1" applyFont="1" applyFill="1" applyBorder="1" applyAlignment="1" applyProtection="1">
      <alignment horizontal="center" wrapText="1"/>
    </xf>
    <xf numFmtId="0" fontId="3" fillId="2" borderId="4" xfId="0" applyFont="1" applyFill="1" applyBorder="1" applyAlignment="1" applyProtection="1">
      <alignment horizontal="center"/>
    </xf>
    <xf numFmtId="0" fontId="3" fillId="2" borderId="28" xfId="0" applyFont="1" applyFill="1" applyBorder="1" applyAlignment="1" applyProtection="1">
      <alignment horizontal="center"/>
    </xf>
    <xf numFmtId="165" fontId="7" fillId="0" borderId="54" xfId="0" applyNumberFormat="1" applyFont="1" applyBorder="1" applyAlignment="1">
      <alignment horizontal="center" wrapText="1"/>
    </xf>
    <xf numFmtId="165" fontId="5" fillId="0" borderId="30" xfId="0" applyNumberFormat="1" applyFont="1" applyFill="1" applyBorder="1" applyAlignment="1" applyProtection="1">
      <alignment horizontal="center" wrapText="1"/>
    </xf>
    <xf numFmtId="0" fontId="7" fillId="0" borderId="1" xfId="0" applyFont="1" applyFill="1" applyBorder="1" applyAlignment="1">
      <alignment horizontal="center" wrapText="1"/>
    </xf>
    <xf numFmtId="164" fontId="5" fillId="0" borderId="23" xfId="0" applyNumberFormat="1" applyFont="1" applyFill="1" applyBorder="1" applyAlignment="1" applyProtection="1">
      <alignment horizontal="center"/>
    </xf>
    <xf numFmtId="0" fontId="7" fillId="8" borderId="1" xfId="0" applyNumberFormat="1" applyFont="1" applyFill="1" applyBorder="1" applyAlignment="1">
      <alignment horizontal="center"/>
    </xf>
    <xf numFmtId="165" fontId="5" fillId="8" borderId="1" xfId="0" applyNumberFormat="1" applyFont="1" applyFill="1" applyBorder="1" applyAlignment="1" applyProtection="1">
      <alignment horizontal="center" wrapText="1"/>
    </xf>
    <xf numFmtId="0" fontId="0" fillId="5" borderId="31" xfId="0" applyFill="1" applyBorder="1"/>
    <xf numFmtId="0" fontId="0" fillId="5" borderId="21" xfId="0" applyFill="1" applyBorder="1"/>
    <xf numFmtId="0" fontId="7" fillId="8" borderId="1" xfId="0" applyFont="1" applyFill="1" applyBorder="1" applyAlignment="1">
      <alignment wrapText="1"/>
    </xf>
    <xf numFmtId="3" fontId="7" fillId="8" borderId="1" xfId="0" applyNumberFormat="1" applyFont="1" applyFill="1" applyBorder="1" applyAlignment="1">
      <alignment horizontal="center"/>
    </xf>
    <xf numFmtId="2" fontId="5" fillId="8" borderId="1" xfId="0" applyNumberFormat="1" applyFont="1" applyFill="1" applyBorder="1" applyAlignment="1" applyProtection="1">
      <alignment horizontal="center" wrapText="1"/>
    </xf>
    <xf numFmtId="0" fontId="8" fillId="0" borderId="1" xfId="1" applyBorder="1" applyAlignment="1" applyProtection="1">
      <alignment horizontal="center"/>
    </xf>
    <xf numFmtId="0" fontId="8" fillId="0" borderId="0" xfId="1" applyAlignment="1" applyProtection="1">
      <alignment horizontal="center"/>
    </xf>
    <xf numFmtId="0" fontId="8" fillId="0" borderId="3" xfId="1" applyBorder="1" applyAlignment="1" applyProtection="1">
      <alignment horizontal="center"/>
    </xf>
    <xf numFmtId="165" fontId="7" fillId="0" borderId="3" xfId="0" applyNumberFormat="1" applyFont="1" applyBorder="1" applyAlignment="1">
      <alignment horizontal="center" wrapText="1"/>
    </xf>
    <xf numFmtId="165" fontId="5" fillId="0" borderId="34" xfId="0" applyNumberFormat="1" applyFont="1" applyFill="1" applyBorder="1" applyAlignment="1" applyProtection="1">
      <alignment horizontal="center" wrapText="1"/>
    </xf>
    <xf numFmtId="164" fontId="5" fillId="0" borderId="0" xfId="0" applyNumberFormat="1" applyFont="1" applyFill="1" applyBorder="1" applyAlignment="1" applyProtection="1">
      <alignment horizontal="center" vertical="center" wrapText="1"/>
    </xf>
    <xf numFmtId="0" fontId="7" fillId="0" borderId="1" xfId="0" applyFont="1" applyFill="1" applyBorder="1" applyAlignment="1">
      <alignment horizontal="left" wrapText="1"/>
    </xf>
    <xf numFmtId="0" fontId="18" fillId="0" borderId="1" xfId="0" applyFont="1" applyFill="1" applyBorder="1" applyAlignment="1">
      <alignment horizontal="center" wrapText="1"/>
    </xf>
    <xf numFmtId="165" fontId="5" fillId="0" borderId="1" xfId="0" applyNumberFormat="1" applyFont="1" applyFill="1" applyBorder="1" applyAlignment="1" applyProtection="1">
      <alignment horizontal="center"/>
    </xf>
    <xf numFmtId="168" fontId="24" fillId="0" borderId="1" xfId="0" applyNumberFormat="1" applyFont="1" applyBorder="1" applyAlignment="1" applyProtection="1">
      <alignment horizontal="center"/>
    </xf>
    <xf numFmtId="164" fontId="24" fillId="0" borderId="6" xfId="0" applyNumberFormat="1" applyFont="1" applyFill="1" applyBorder="1" applyAlignment="1" applyProtection="1">
      <alignment horizontal="center"/>
    </xf>
    <xf numFmtId="0" fontId="18" fillId="0" borderId="58" xfId="0" applyFont="1" applyFill="1" applyBorder="1" applyAlignment="1">
      <alignment wrapText="1"/>
    </xf>
    <xf numFmtId="0" fontId="18" fillId="0" borderId="59" xfId="0" applyFont="1" applyFill="1" applyBorder="1" applyAlignment="1">
      <alignment wrapText="1"/>
    </xf>
    <xf numFmtId="165" fontId="5" fillId="0" borderId="3" xfId="0" applyNumberFormat="1" applyFont="1" applyFill="1" applyBorder="1" applyAlignment="1" applyProtection="1">
      <alignment horizontal="center" wrapText="1"/>
    </xf>
    <xf numFmtId="2" fontId="5" fillId="0" borderId="3" xfId="0" quotePrefix="1" applyNumberFormat="1" applyFont="1" applyFill="1" applyBorder="1" applyAlignment="1" applyProtection="1">
      <alignment horizontal="center"/>
    </xf>
    <xf numFmtId="0" fontId="10" fillId="0" borderId="3" xfId="0" applyFont="1" applyFill="1" applyBorder="1"/>
    <xf numFmtId="0" fontId="18" fillId="0" borderId="0" xfId="0" applyFont="1" applyFill="1" applyBorder="1" applyAlignment="1">
      <alignment wrapText="1"/>
    </xf>
    <xf numFmtId="165" fontId="5" fillId="0" borderId="61" xfId="0" applyNumberFormat="1" applyFont="1" applyFill="1" applyBorder="1" applyAlignment="1" applyProtection="1">
      <alignment horizontal="center" wrapText="1"/>
    </xf>
    <xf numFmtId="0" fontId="5" fillId="0" borderId="1" xfId="0" applyFont="1" applyBorder="1" applyAlignment="1">
      <alignment horizontal="center" wrapText="1"/>
    </xf>
    <xf numFmtId="0" fontId="3" fillId="2" borderId="1" xfId="0" applyFont="1" applyFill="1" applyBorder="1" applyAlignment="1" applyProtection="1">
      <alignment horizontal="center"/>
    </xf>
    <xf numFmtId="0" fontId="1" fillId="0" borderId="19" xfId="0" applyFont="1" applyBorder="1" applyAlignment="1">
      <alignment horizontal="center"/>
    </xf>
    <xf numFmtId="164" fontId="5" fillId="0" borderId="46" xfId="0" applyNumberFormat="1" applyFont="1" applyFill="1" applyBorder="1" applyAlignment="1" applyProtection="1">
      <alignment horizontal="center"/>
    </xf>
    <xf numFmtId="164" fontId="5" fillId="0" borderId="1" xfId="0" applyNumberFormat="1" applyFont="1" applyFill="1" applyBorder="1" applyAlignment="1" applyProtection="1">
      <alignment horizontal="center" vertical="center" wrapText="1"/>
    </xf>
    <xf numFmtId="164" fontId="24" fillId="0" borderId="1" xfId="0" quotePrefix="1" applyNumberFormat="1" applyFont="1" applyFill="1" applyBorder="1" applyAlignment="1" applyProtection="1">
      <alignment horizontal="center" vertical="center" wrapText="1"/>
    </xf>
    <xf numFmtId="0" fontId="5" fillId="0" borderId="1" xfId="0" applyFont="1" applyFill="1" applyBorder="1" applyAlignment="1">
      <alignment wrapText="1"/>
    </xf>
    <xf numFmtId="165" fontId="7" fillId="0" borderId="34" xfId="0" applyNumberFormat="1" applyFont="1" applyBorder="1" applyAlignment="1">
      <alignment horizontal="center" wrapText="1"/>
    </xf>
    <xf numFmtId="0" fontId="0" fillId="5" borderId="26" xfId="0" applyFill="1" applyBorder="1" applyAlignment="1">
      <alignment horizontal="center"/>
    </xf>
    <xf numFmtId="0" fontId="0" fillId="5" borderId="64" xfId="0" applyFill="1" applyBorder="1"/>
    <xf numFmtId="166" fontId="5" fillId="0" borderId="61" xfId="0" applyNumberFormat="1" applyFont="1" applyFill="1" applyBorder="1" applyAlignment="1" applyProtection="1">
      <alignment horizontal="center" wrapText="1"/>
    </xf>
    <xf numFmtId="3" fontId="7" fillId="0" borderId="13" xfId="0" applyNumberFormat="1" applyFont="1" applyFill="1" applyBorder="1" applyAlignment="1">
      <alignment horizontal="center"/>
    </xf>
    <xf numFmtId="0" fontId="7" fillId="0" borderId="66" xfId="0" applyFont="1" applyFill="1" applyBorder="1" applyAlignment="1">
      <alignment wrapText="1"/>
    </xf>
    <xf numFmtId="3" fontId="7" fillId="0" borderId="65" xfId="0" applyNumberFormat="1" applyFont="1" applyFill="1" applyBorder="1" applyAlignment="1">
      <alignment horizontal="center"/>
    </xf>
    <xf numFmtId="0" fontId="4" fillId="0" borderId="3" xfId="0" applyFont="1" applyBorder="1" applyAlignment="1">
      <alignment horizontal="center" wrapText="1"/>
    </xf>
    <xf numFmtId="166" fontId="5" fillId="0" borderId="45" xfId="0" applyNumberFormat="1" applyFont="1" applyFill="1" applyBorder="1" applyAlignment="1" applyProtection="1">
      <alignment horizontal="center" wrapText="1"/>
    </xf>
    <xf numFmtId="164" fontId="5" fillId="0" borderId="34" xfId="0" applyNumberFormat="1" applyFont="1" applyFill="1" applyBorder="1" applyAlignment="1" applyProtection="1">
      <alignment horizontal="center" wrapText="1"/>
    </xf>
    <xf numFmtId="0" fontId="7" fillId="8" borderId="2" xfId="0" applyFont="1" applyFill="1" applyBorder="1" applyAlignment="1">
      <alignment wrapText="1"/>
    </xf>
    <xf numFmtId="165" fontId="5" fillId="0" borderId="1" xfId="0" applyNumberFormat="1" applyFont="1" applyFill="1" applyBorder="1" applyAlignment="1" applyProtection="1">
      <alignment horizontal="center" wrapText="1"/>
    </xf>
    <xf numFmtId="3" fontId="5" fillId="0" borderId="67" xfId="0" applyNumberFormat="1" applyFont="1" applyBorder="1" applyAlignment="1">
      <alignment horizontal="center"/>
    </xf>
    <xf numFmtId="0" fontId="5" fillId="0" borderId="67" xfId="0" applyFont="1" applyBorder="1" applyAlignment="1">
      <alignment horizontal="center"/>
    </xf>
    <xf numFmtId="0" fontId="18" fillId="0" borderId="67" xfId="0" applyFont="1" applyFill="1" applyBorder="1" applyAlignment="1">
      <alignment wrapText="1"/>
    </xf>
    <xf numFmtId="165" fontId="5" fillId="0" borderId="67" xfId="0" applyNumberFormat="1" applyFont="1" applyFill="1" applyBorder="1" applyAlignment="1" applyProtection="1">
      <alignment horizontal="center" wrapText="1"/>
    </xf>
    <xf numFmtId="0" fontId="26" fillId="10" borderId="1" xfId="0" applyFont="1" applyFill="1" applyBorder="1" applyAlignment="1" applyProtection="1">
      <alignment horizontal="center"/>
    </xf>
    <xf numFmtId="0" fontId="3" fillId="10" borderId="46" xfId="0" applyFont="1" applyFill="1" applyBorder="1" applyAlignment="1" applyProtection="1">
      <alignment horizontal="center"/>
    </xf>
    <xf numFmtId="0" fontId="3" fillId="10" borderId="1" xfId="0" applyFont="1" applyFill="1" applyBorder="1" applyAlignment="1" applyProtection="1">
      <alignment horizontal="center"/>
    </xf>
    <xf numFmtId="0" fontId="3" fillId="10" borderId="3" xfId="0" applyFont="1" applyFill="1" applyBorder="1" applyAlignment="1" applyProtection="1">
      <alignment horizontal="center"/>
    </xf>
    <xf numFmtId="0" fontId="3" fillId="10" borderId="66" xfId="0" applyFont="1" applyFill="1" applyBorder="1" applyAlignment="1" applyProtection="1">
      <alignment horizontal="center"/>
    </xf>
    <xf numFmtId="164" fontId="27" fillId="0" borderId="3" xfId="0" applyNumberFormat="1" applyFont="1" applyFill="1" applyBorder="1" applyAlignment="1" applyProtection="1">
      <alignment horizontal="center" wrapText="1"/>
    </xf>
    <xf numFmtId="0" fontId="3" fillId="10" borderId="0" xfId="0" applyFont="1" applyFill="1" applyBorder="1" applyAlignment="1" applyProtection="1">
      <alignment horizontal="center"/>
    </xf>
    <xf numFmtId="0" fontId="3" fillId="10" borderId="34" xfId="0" applyFont="1" applyFill="1" applyBorder="1" applyAlignment="1" applyProtection="1">
      <alignment horizontal="center"/>
    </xf>
    <xf numFmtId="1" fontId="5" fillId="0" borderId="61" xfId="0" applyNumberFormat="1" applyFont="1" applyFill="1" applyBorder="1" applyAlignment="1" applyProtection="1">
      <alignment horizontal="center"/>
    </xf>
    <xf numFmtId="0" fontId="26" fillId="10" borderId="7" xfId="0" applyFont="1" applyFill="1" applyBorder="1" applyAlignment="1" applyProtection="1">
      <alignment horizontal="center"/>
    </xf>
    <xf numFmtId="0" fontId="3" fillId="10" borderId="68" xfId="0" applyFont="1" applyFill="1" applyBorder="1" applyAlignment="1" applyProtection="1">
      <alignment horizontal="center"/>
    </xf>
    <xf numFmtId="3" fontId="5" fillId="0" borderId="49" xfId="0" applyNumberFormat="1" applyFont="1" applyBorder="1" applyAlignment="1">
      <alignment horizontal="center"/>
    </xf>
    <xf numFmtId="0" fontId="4" fillId="0" borderId="38" xfId="0" applyFont="1" applyBorder="1" applyAlignment="1">
      <alignment horizontal="center" wrapText="1"/>
    </xf>
    <xf numFmtId="166" fontId="5" fillId="0" borderId="7" xfId="0" applyNumberFormat="1" applyFont="1" applyFill="1" applyBorder="1" applyAlignment="1" applyProtection="1">
      <alignment horizontal="center" wrapText="1"/>
    </xf>
    <xf numFmtId="1" fontId="5" fillId="0" borderId="0" xfId="0" applyNumberFormat="1" applyFont="1" applyFill="1" applyBorder="1" applyAlignment="1" applyProtection="1">
      <alignment horizontal="center"/>
    </xf>
    <xf numFmtId="2" fontId="7" fillId="0" borderId="69" xfId="0" applyNumberFormat="1" applyFont="1" applyFill="1" applyBorder="1" applyAlignment="1">
      <alignment horizontal="center" wrapText="1"/>
    </xf>
    <xf numFmtId="1" fontId="5" fillId="0" borderId="70" xfId="0" applyNumberFormat="1" applyFont="1" applyFill="1" applyBorder="1" applyAlignment="1" applyProtection="1">
      <alignment horizontal="center"/>
    </xf>
    <xf numFmtId="0" fontId="3" fillId="10" borderId="2" xfId="0" applyFont="1" applyFill="1" applyBorder="1" applyAlignment="1">
      <alignment horizontal="center"/>
    </xf>
    <xf numFmtId="0" fontId="26" fillId="10" borderId="1" xfId="0" applyFont="1" applyFill="1" applyBorder="1" applyAlignment="1">
      <alignment horizontal="center"/>
    </xf>
    <xf numFmtId="0" fontId="26" fillId="10" borderId="3" xfId="0" applyFont="1" applyFill="1" applyBorder="1" applyAlignment="1" applyProtection="1">
      <alignment horizontal="center"/>
    </xf>
    <xf numFmtId="0" fontId="18" fillId="0" borderId="57" xfId="0" applyFont="1" applyFill="1" applyBorder="1" applyAlignment="1">
      <alignment wrapText="1"/>
    </xf>
    <xf numFmtId="0" fontId="5" fillId="0" borderId="57" xfId="0" applyFont="1" applyFill="1" applyBorder="1" applyAlignment="1">
      <alignment wrapText="1"/>
    </xf>
    <xf numFmtId="164" fontId="24" fillId="0" borderId="28" xfId="0" quotePrefix="1" applyNumberFormat="1" applyFont="1" applyFill="1" applyBorder="1" applyAlignment="1" applyProtection="1">
      <alignment horizontal="center" vertical="center" wrapText="1"/>
    </xf>
    <xf numFmtId="164" fontId="24" fillId="0" borderId="21" xfId="0" quotePrefix="1" applyNumberFormat="1" applyFont="1" applyFill="1" applyBorder="1" applyAlignment="1" applyProtection="1">
      <alignment horizontal="center" vertical="center" wrapText="1"/>
    </xf>
    <xf numFmtId="164" fontId="24" fillId="0" borderId="4" xfId="0" quotePrefix="1" applyNumberFormat="1" applyFont="1" applyFill="1" applyBorder="1" applyAlignment="1" applyProtection="1">
      <alignment horizontal="center"/>
    </xf>
    <xf numFmtId="164" fontId="25" fillId="0" borderId="2" xfId="0" quotePrefix="1" applyNumberFormat="1" applyFont="1" applyFill="1" applyBorder="1" applyAlignment="1" applyProtection="1">
      <alignment horizontal="center"/>
    </xf>
    <xf numFmtId="0" fontId="3" fillId="10" borderId="1" xfId="0" applyFont="1" applyFill="1" applyBorder="1" applyAlignment="1">
      <alignment horizontal="center"/>
    </xf>
    <xf numFmtId="3" fontId="25" fillId="0" borderId="1" xfId="0" applyNumberFormat="1" applyFont="1" applyBorder="1" applyAlignment="1">
      <alignment horizontal="center"/>
    </xf>
    <xf numFmtId="0" fontId="25" fillId="0" borderId="1" xfId="0" applyFont="1" applyBorder="1" applyAlignment="1">
      <alignment horizontal="center"/>
    </xf>
    <xf numFmtId="1" fontId="5" fillId="0" borderId="48" xfId="0" applyNumberFormat="1" applyFont="1" applyFill="1" applyBorder="1" applyAlignment="1" applyProtection="1">
      <alignment horizontal="center"/>
    </xf>
    <xf numFmtId="164" fontId="25" fillId="0" borderId="3" xfId="0" quotePrefix="1" applyNumberFormat="1" applyFont="1" applyFill="1" applyBorder="1" applyAlignment="1" applyProtection="1">
      <alignment horizontal="center" wrapText="1"/>
    </xf>
    <xf numFmtId="0" fontId="7" fillId="0" borderId="1" xfId="0" quotePrefix="1" applyFont="1" applyBorder="1" applyAlignment="1">
      <alignment horizontal="center" wrapText="1"/>
    </xf>
    <xf numFmtId="164" fontId="5" fillId="0" borderId="48" xfId="0" applyNumberFormat="1" applyFont="1" applyFill="1" applyBorder="1" applyAlignment="1" applyProtection="1">
      <alignment horizontal="center"/>
    </xf>
    <xf numFmtId="0" fontId="3" fillId="10" borderId="6" xfId="0" applyFont="1" applyFill="1" applyBorder="1" applyAlignment="1" applyProtection="1">
      <alignment horizontal="center"/>
    </xf>
    <xf numFmtId="1" fontId="5" fillId="0" borderId="7" xfId="0" applyNumberFormat="1" applyFont="1" applyFill="1" applyBorder="1" applyAlignment="1" applyProtection="1">
      <alignment horizontal="center"/>
    </xf>
    <xf numFmtId="0" fontId="18" fillId="0" borderId="73" xfId="0" applyFont="1" applyFill="1" applyBorder="1" applyAlignment="1">
      <alignment wrapText="1"/>
    </xf>
    <xf numFmtId="0" fontId="7" fillId="0" borderId="57" xfId="0" applyFont="1" applyFill="1" applyBorder="1" applyAlignment="1">
      <alignment wrapText="1"/>
    </xf>
    <xf numFmtId="2" fontId="7" fillId="0" borderId="0" xfId="0" applyNumberFormat="1" applyFont="1" applyBorder="1" applyAlignment="1">
      <alignment horizontal="center" wrapText="1"/>
    </xf>
    <xf numFmtId="3" fontId="5" fillId="0" borderId="53" xfId="0" applyNumberFormat="1" applyFont="1" applyBorder="1" applyAlignment="1">
      <alignment horizontal="center"/>
    </xf>
    <xf numFmtId="0" fontId="7" fillId="0" borderId="74" xfId="0" applyFont="1" applyFill="1" applyBorder="1" applyAlignment="1">
      <alignment wrapText="1"/>
    </xf>
    <xf numFmtId="0" fontId="7" fillId="0" borderId="20" xfId="0" applyFont="1" applyFill="1" applyBorder="1" applyAlignment="1">
      <alignment wrapText="1"/>
    </xf>
    <xf numFmtId="2" fontId="7" fillId="0" borderId="75" xfId="0" applyNumberFormat="1" applyFont="1" applyBorder="1" applyAlignment="1">
      <alignment horizontal="center" wrapText="1"/>
    </xf>
    <xf numFmtId="3" fontId="5" fillId="0" borderId="21" xfId="0" applyNumberFormat="1" applyFont="1" applyBorder="1" applyAlignment="1">
      <alignment horizontal="center"/>
    </xf>
    <xf numFmtId="3" fontId="5" fillId="0" borderId="76" xfId="0" applyNumberFormat="1" applyFont="1" applyBorder="1" applyAlignment="1">
      <alignment horizontal="center"/>
    </xf>
    <xf numFmtId="2" fontId="7" fillId="0" borderId="77" xfId="0" applyNumberFormat="1" applyFont="1" applyBorder="1" applyAlignment="1">
      <alignment horizontal="center" wrapText="1"/>
    </xf>
    <xf numFmtId="0" fontId="5" fillId="0" borderId="0" xfId="0" applyFont="1" applyFill="1" applyBorder="1" applyAlignment="1">
      <alignment wrapText="1"/>
    </xf>
    <xf numFmtId="2" fontId="7" fillId="0" borderId="78" xfId="0" applyNumberFormat="1" applyFont="1" applyBorder="1" applyAlignment="1">
      <alignment horizontal="center" wrapText="1"/>
    </xf>
    <xf numFmtId="1" fontId="5" fillId="0" borderId="46" xfId="0" applyNumberFormat="1" applyFont="1" applyFill="1" applyBorder="1" applyAlignment="1" applyProtection="1">
      <alignment horizontal="center"/>
    </xf>
    <xf numFmtId="2" fontId="5" fillId="8" borderId="2" xfId="0" applyNumberFormat="1" applyFont="1" applyFill="1" applyBorder="1" applyAlignment="1" applyProtection="1">
      <alignment horizontal="center" wrapText="1"/>
    </xf>
    <xf numFmtId="0" fontId="3" fillId="0" borderId="19" xfId="0" applyFont="1" applyBorder="1" applyAlignment="1">
      <alignment horizontal="center"/>
    </xf>
    <xf numFmtId="0" fontId="5" fillId="8" borderId="1" xfId="0" applyFont="1" applyFill="1" applyBorder="1" applyAlignment="1">
      <alignment horizontal="center" wrapText="1"/>
    </xf>
    <xf numFmtId="0" fontId="28" fillId="0" borderId="1" xfId="0" applyFont="1" applyBorder="1" applyAlignment="1">
      <alignment wrapText="1"/>
    </xf>
    <xf numFmtId="2" fontId="7" fillId="0" borderId="21" xfId="0" applyNumberFormat="1" applyFont="1" applyBorder="1" applyAlignment="1">
      <alignment horizontal="center" wrapText="1"/>
    </xf>
    <xf numFmtId="0" fontId="3" fillId="10" borderId="3" xfId="0" applyFont="1" applyFill="1" applyBorder="1" applyAlignment="1">
      <alignment horizontal="center"/>
    </xf>
    <xf numFmtId="1" fontId="18" fillId="2" borderId="60" xfId="0" applyNumberFormat="1" applyFont="1" applyFill="1" applyBorder="1" applyAlignment="1" applyProtection="1">
      <alignment horizontal="left"/>
    </xf>
    <xf numFmtId="1" fontId="18" fillId="2" borderId="10" xfId="0" applyNumberFormat="1" applyFont="1" applyFill="1" applyBorder="1" applyAlignment="1" applyProtection="1">
      <alignment horizontal="left"/>
    </xf>
    <xf numFmtId="1" fontId="18" fillId="2" borderId="15" xfId="0" applyNumberFormat="1" applyFont="1" applyFill="1" applyBorder="1" applyAlignment="1" applyProtection="1">
      <alignment horizontal="left"/>
    </xf>
    <xf numFmtId="0" fontId="16" fillId="0" borderId="0" xfId="0" applyFont="1"/>
    <xf numFmtId="0" fontId="1" fillId="0" borderId="0" xfId="0" applyFont="1"/>
    <xf numFmtId="0" fontId="0" fillId="0" borderId="0" xfId="0"/>
    <xf numFmtId="0" fontId="3" fillId="0" borderId="31" xfId="0" applyFont="1" applyBorder="1" applyAlignment="1">
      <alignment horizontal="left" wrapText="1"/>
    </xf>
    <xf numFmtId="164" fontId="18" fillId="0" borderId="3" xfId="0" applyNumberFormat="1" applyFont="1" applyFill="1" applyBorder="1" applyAlignment="1" applyProtection="1">
      <alignment horizontal="center" vertical="center" wrapText="1"/>
    </xf>
    <xf numFmtId="164" fontId="18" fillId="0" borderId="7" xfId="0" applyNumberFormat="1" applyFont="1" applyFill="1" applyBorder="1" applyAlignment="1" applyProtection="1">
      <alignment horizontal="center" vertical="center" wrapText="1"/>
    </xf>
    <xf numFmtId="164" fontId="18" fillId="0" borderId="6" xfId="0" applyNumberFormat="1" applyFont="1" applyFill="1" applyBorder="1" applyAlignment="1" applyProtection="1">
      <alignment horizontal="center" vertical="center" wrapText="1"/>
    </xf>
    <xf numFmtId="164" fontId="18" fillId="0" borderId="3" xfId="0" applyNumberFormat="1" applyFont="1" applyFill="1" applyBorder="1" applyAlignment="1" applyProtection="1">
      <alignment horizontal="center" vertical="center" textRotation="90" wrapText="1"/>
    </xf>
    <xf numFmtId="164" fontId="18" fillId="0" borderId="7" xfId="0" applyNumberFormat="1" applyFont="1" applyFill="1" applyBorder="1" applyAlignment="1" applyProtection="1">
      <alignment horizontal="center" vertical="center" textRotation="90" wrapText="1"/>
    </xf>
    <xf numFmtId="164" fontId="5" fillId="0" borderId="32" xfId="0" applyNumberFormat="1" applyFont="1" applyFill="1" applyBorder="1" applyAlignment="1" applyProtection="1">
      <alignment horizontal="center" vertical="center" wrapText="1"/>
    </xf>
    <xf numFmtId="164" fontId="5" fillId="0" borderId="0" xfId="0" applyNumberFormat="1" applyFont="1" applyFill="1" applyBorder="1" applyAlignment="1" applyProtection="1">
      <alignment horizontal="center" vertical="center" wrapText="1"/>
    </xf>
    <xf numFmtId="164" fontId="18" fillId="0" borderId="6" xfId="0" applyNumberFormat="1" applyFont="1" applyFill="1" applyBorder="1" applyAlignment="1" applyProtection="1">
      <alignment horizontal="center" vertical="center" textRotation="90" wrapText="1"/>
    </xf>
    <xf numFmtId="164" fontId="24" fillId="0" borderId="28" xfId="0" quotePrefix="1" applyNumberFormat="1" applyFont="1" applyFill="1" applyBorder="1" applyAlignment="1" applyProtection="1">
      <alignment horizontal="center" vertical="center" wrapText="1"/>
    </xf>
    <xf numFmtId="164" fontId="24" fillId="0" borderId="21" xfId="0" quotePrefix="1" applyNumberFormat="1" applyFont="1" applyFill="1" applyBorder="1" applyAlignment="1" applyProtection="1">
      <alignment horizontal="center" vertical="center" wrapText="1"/>
    </xf>
    <xf numFmtId="164" fontId="18" fillId="0" borderId="62" xfId="0" applyNumberFormat="1" applyFont="1" applyFill="1" applyBorder="1" applyAlignment="1" applyProtection="1">
      <alignment horizontal="center" vertical="center" wrapText="1"/>
    </xf>
    <xf numFmtId="164" fontId="18" fillId="0" borderId="63" xfId="0" applyNumberFormat="1" applyFont="1" applyFill="1" applyBorder="1" applyAlignment="1" applyProtection="1">
      <alignment horizontal="center" vertical="center" wrapText="1"/>
    </xf>
    <xf numFmtId="164" fontId="24" fillId="0" borderId="4" xfId="0" quotePrefix="1" applyNumberFormat="1" applyFont="1" applyFill="1" applyBorder="1" applyAlignment="1" applyProtection="1">
      <alignment horizontal="center" vertical="center" wrapText="1"/>
    </xf>
    <xf numFmtId="164" fontId="24" fillId="0" borderId="2" xfId="0" quotePrefix="1" applyNumberFormat="1" applyFont="1" applyFill="1" applyBorder="1" applyAlignment="1" applyProtection="1">
      <alignment horizontal="center" vertical="center" wrapText="1"/>
    </xf>
    <xf numFmtId="164" fontId="24" fillId="0" borderId="8" xfId="0" quotePrefix="1" applyNumberFormat="1" applyFont="1" applyFill="1" applyBorder="1" applyAlignment="1" applyProtection="1">
      <alignment horizontal="center" vertical="center" wrapText="1"/>
    </xf>
    <xf numFmtId="164" fontId="24" fillId="0" borderId="13" xfId="0" quotePrefix="1" applyNumberFormat="1" applyFont="1" applyFill="1" applyBorder="1" applyAlignment="1" applyProtection="1">
      <alignment horizontal="center" vertical="center" wrapText="1"/>
    </xf>
    <xf numFmtId="164" fontId="5" fillId="0" borderId="71"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0" borderId="72" xfId="0" applyNumberFormat="1" applyFont="1" applyFill="1" applyBorder="1" applyAlignment="1" applyProtection="1">
      <alignment horizontal="center" vertical="center" wrapText="1"/>
    </xf>
    <xf numFmtId="0" fontId="8" fillId="0" borderId="0" xfId="1" applyAlignment="1" applyProtection="1"/>
    <xf numFmtId="0" fontId="26" fillId="10" borderId="20" xfId="0" applyFont="1" applyFill="1" applyBorder="1" applyAlignment="1" applyProtection="1">
      <alignment horizontal="center"/>
    </xf>
    <xf numFmtId="0" fontId="3" fillId="10" borderId="20" xfId="0" applyFont="1" applyFill="1" applyBorder="1" applyAlignment="1" applyProtection="1">
      <alignment horizontal="center"/>
    </xf>
    <xf numFmtId="0" fontId="3" fillId="10" borderId="4" xfId="0" applyFont="1" applyFill="1" applyBorder="1" applyAlignment="1" applyProtection="1">
      <alignment horizontal="center"/>
    </xf>
    <xf numFmtId="0" fontId="3" fillId="10" borderId="56" xfId="0" applyFont="1" applyFill="1" applyBorder="1" applyAlignment="1" applyProtection="1">
      <alignment horizontal="center"/>
    </xf>
    <xf numFmtId="0" fontId="7" fillId="0" borderId="80" xfId="0" applyFont="1" applyFill="1" applyBorder="1" applyAlignment="1">
      <alignment wrapText="1"/>
    </xf>
    <xf numFmtId="0" fontId="7" fillId="0" borderId="41" xfId="0" applyFont="1" applyFill="1" applyBorder="1" applyAlignment="1">
      <alignment wrapText="1"/>
    </xf>
    <xf numFmtId="0" fontId="7" fillId="0" borderId="81" xfId="0" applyFont="1" applyFill="1" applyBorder="1" applyAlignment="1">
      <alignment wrapText="1"/>
    </xf>
    <xf numFmtId="2" fontId="25" fillId="0" borderId="79" xfId="0" applyNumberFormat="1" applyFont="1" applyBorder="1" applyAlignment="1">
      <alignment horizontal="center" wrapText="1"/>
    </xf>
    <xf numFmtId="165" fontId="7" fillId="0" borderId="79" xfId="0" applyNumberFormat="1" applyFont="1" applyFill="1" applyBorder="1" applyAlignment="1">
      <alignment horizontal="center" wrapText="1"/>
    </xf>
    <xf numFmtId="165" fontId="7" fillId="0" borderId="79" xfId="0" applyNumberFormat="1" applyFont="1" applyBorder="1" applyAlignment="1">
      <alignment horizontal="center" wrapText="1"/>
    </xf>
    <xf numFmtId="165" fontId="5" fillId="0" borderId="79" xfId="0" applyNumberFormat="1" applyFont="1" applyFill="1" applyBorder="1" applyAlignment="1" applyProtection="1">
      <alignment horizontal="center" wrapText="1"/>
    </xf>
    <xf numFmtId="0" fontId="8" fillId="0" borderId="79" xfId="1" applyBorder="1" applyAlignment="1" applyProtection="1">
      <alignment horizontal="center"/>
    </xf>
    <xf numFmtId="0" fontId="26" fillId="10" borderId="28" xfId="0" applyFont="1" applyFill="1" applyBorder="1" applyAlignment="1" applyProtection="1">
      <alignment horizontal="center"/>
    </xf>
    <xf numFmtId="0" fontId="7" fillId="0" borderId="54" xfId="0" applyFont="1" applyFill="1" applyBorder="1" applyAlignment="1">
      <alignment wrapText="1"/>
    </xf>
    <xf numFmtId="0" fontId="7" fillId="0" borderId="9" xfId="0" applyFont="1" applyBorder="1" applyAlignment="1">
      <alignment wrapText="1"/>
    </xf>
    <xf numFmtId="0" fontId="8" fillId="0" borderId="7" xfId="1" applyBorder="1" applyAlignment="1" applyProtection="1">
      <alignment horizontal="center"/>
    </xf>
    <xf numFmtId="165" fontId="5" fillId="0" borderId="82" xfId="0" applyNumberFormat="1" applyFont="1" applyFill="1" applyBorder="1" applyAlignment="1" applyProtection="1">
      <alignment horizontal="center" wrapText="1"/>
    </xf>
    <xf numFmtId="0" fontId="5" fillId="0" borderId="20" xfId="0" applyFont="1" applyBorder="1" applyAlignment="1">
      <alignment horizontal="center"/>
    </xf>
    <xf numFmtId="0" fontId="18" fillId="0" borderId="3" xfId="0" applyFont="1" applyFill="1" applyBorder="1" applyAlignment="1">
      <alignment wrapText="1"/>
    </xf>
    <xf numFmtId="2" fontId="5" fillId="0" borderId="6" xfId="0" applyNumberFormat="1" applyFont="1" applyFill="1" applyBorder="1" applyAlignment="1" applyProtection="1">
      <alignment horizontal="center" wrapText="1"/>
    </xf>
    <xf numFmtId="164" fontId="5" fillId="0" borderId="7" xfId="0" quotePrefix="1" applyNumberFormat="1" applyFont="1" applyFill="1" applyBorder="1" applyAlignment="1" applyProtection="1">
      <alignment horizontal="center"/>
    </xf>
    <xf numFmtId="0" fontId="18" fillId="0" borderId="34" xfId="0" applyFont="1" applyFill="1" applyBorder="1" applyAlignment="1">
      <alignment wrapText="1"/>
    </xf>
    <xf numFmtId="168" fontId="25" fillId="0" borderId="34" xfId="0" applyNumberFormat="1" applyFont="1" applyBorder="1" applyAlignment="1" applyProtection="1">
      <alignment horizontal="center"/>
    </xf>
    <xf numFmtId="168" fontId="5" fillId="0" borderId="34" xfId="0" applyNumberFormat="1" applyFont="1" applyBorder="1" applyAlignment="1" applyProtection="1">
      <alignment horizont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s://www.ashrae.org/File%20Library/Technical%20Resources/Research/Links/WS/1781-ws1.pdf" TargetMode="External"/><Relationship Id="rId18" Type="http://schemas.openxmlformats.org/officeDocument/2006/relationships/hyperlink" Target="https://www.ashrae.org/File%20Library/Technical%20Resources/Research/Links/RTAR/1849-RTAR.pdf" TargetMode="External"/><Relationship Id="rId26" Type="http://schemas.openxmlformats.org/officeDocument/2006/relationships/hyperlink" Target="https://www.ashrae.org/File%20Library/Technical%20Resources/Research/Links/WS/1839-WS.pdf" TargetMode="External"/><Relationship Id="rId39" Type="http://schemas.openxmlformats.org/officeDocument/2006/relationships/hyperlink" Target="https://www.ashrae.org/File%20Library/Technical%20Resources/Research/Links/RTAR/1863-RTAR.pdf" TargetMode="External"/><Relationship Id="rId3" Type="http://schemas.openxmlformats.org/officeDocument/2006/relationships/hyperlink" Target="https://www.ashrae.org/File%20Library/Technical%20Resources/Research/Links/RTAR/1817-RTAR.pdf" TargetMode="External"/><Relationship Id="rId21" Type="http://schemas.openxmlformats.org/officeDocument/2006/relationships/hyperlink" Target="https://www.ashrae.org/File%20Library/Technical%20Resources/Research/Links/RFP/1790-RFP.pdf" TargetMode="External"/><Relationship Id="rId34" Type="http://schemas.openxmlformats.org/officeDocument/2006/relationships/hyperlink" Target="https://www.ashrae.org/File%20Library/Technical%20Resources/Research/Links/RTAR/1829-RTAR.pdf" TargetMode="External"/><Relationship Id="rId42" Type="http://schemas.openxmlformats.org/officeDocument/2006/relationships/hyperlink" Target="https://www.ashrae.org/File%20Library/Technical%20Resources/Research/Links/WS/1866-WS.pdf" TargetMode="External"/><Relationship Id="rId47" Type="http://schemas.openxmlformats.org/officeDocument/2006/relationships/hyperlink" Target="https://www.ashrae.org/File%20Library/Technical%20Resources/Research/Links/RFP/1789-TRP.pdf" TargetMode="External"/><Relationship Id="rId50" Type="http://schemas.openxmlformats.org/officeDocument/2006/relationships/hyperlink" Target="https://www.ashrae.org/File%20Library/Technical%20Resources/Research/Links/RFP/1837-TRP.pdf" TargetMode="External"/><Relationship Id="rId7" Type="http://schemas.openxmlformats.org/officeDocument/2006/relationships/hyperlink" Target="https://www.ashrae.org/File%20Library/Technical%20Resources/Research/Links/RTAR/1748-RTAR.pdf" TargetMode="External"/><Relationship Id="rId12" Type="http://schemas.openxmlformats.org/officeDocument/2006/relationships/hyperlink" Target="https://www.ashrae.org/File%20Library/Technical%20Resources/Research/Links/RTAR/1835-RTAR.pdf" TargetMode="External"/><Relationship Id="rId17" Type="http://schemas.openxmlformats.org/officeDocument/2006/relationships/hyperlink" Target="https://www.ashrae.org/File%20Library/Technical%20Resources/Research/Links/RTAR/1843-RTAR.pdf" TargetMode="External"/><Relationship Id="rId25" Type="http://schemas.openxmlformats.org/officeDocument/2006/relationships/hyperlink" Target="https://www.ashrae.org/File%20Library/Technical%20Resources/Research/Links/RTAR/1850-RTAR.pdf" TargetMode="External"/><Relationship Id="rId33" Type="http://schemas.openxmlformats.org/officeDocument/2006/relationships/hyperlink" Target="https://www.ashrae.org/File%20Library/Technical%20Resources/Research/Links/WS/1838-WS.pdf" TargetMode="External"/><Relationship Id="rId38" Type="http://schemas.openxmlformats.org/officeDocument/2006/relationships/hyperlink" Target="https://www.ashrae.org/File%20Library/Technical%20Resources/Research/Links/RTAR/1862-RTAR.pdf" TargetMode="External"/><Relationship Id="rId46" Type="http://schemas.openxmlformats.org/officeDocument/2006/relationships/hyperlink" Target="https://www.ashrae.org/File%20Library/Technical%20Resources/Research/Links/RFP/1784-TRP.pdf" TargetMode="External"/><Relationship Id="rId2" Type="http://schemas.openxmlformats.org/officeDocument/2006/relationships/hyperlink" Target="https://www.ashrae.org/File%20Library/Technical%20Resources/Research/Links/RTAR/1825-RTAR.pdf" TargetMode="External"/><Relationship Id="rId16" Type="http://schemas.openxmlformats.org/officeDocument/2006/relationships/hyperlink" Target="https://www.ashrae.org/File%20Library/Technical%20Resources/Research/Links/WS/1812-WS.pdf" TargetMode="External"/><Relationship Id="rId20" Type="http://schemas.openxmlformats.org/officeDocument/2006/relationships/hyperlink" Target="https://www.ashrae.org/File%20Library/Technical%20Resources/Research/Links/RFP/1740-RFP.pdf" TargetMode="External"/><Relationship Id="rId29" Type="http://schemas.openxmlformats.org/officeDocument/2006/relationships/hyperlink" Target="https://www.ashrae.org/File%20Library/Technical%20Resources/Research/Links/WS/1718-WS.pdf" TargetMode="External"/><Relationship Id="rId41" Type="http://schemas.openxmlformats.org/officeDocument/2006/relationships/hyperlink" Target="https://www.ashrae.org/File%20Library/Technical%20Resources/Research/Links/WS/1865-WS.pdf" TargetMode="External"/><Relationship Id="rId1" Type="http://schemas.openxmlformats.org/officeDocument/2006/relationships/hyperlink" Target="https://www.ashrae.org/File%20Library/Technical%20Resources/Research/Links/RTAR/1824-RTAR.pdf" TargetMode="External"/><Relationship Id="rId6" Type="http://schemas.openxmlformats.org/officeDocument/2006/relationships/hyperlink" Target="https://www.ashrae.org/File%20Library/Technical%20Resources/Research/Links/RTAR/1744-RTAR.pdf" TargetMode="External"/><Relationship Id="rId11" Type="http://schemas.openxmlformats.org/officeDocument/2006/relationships/hyperlink" Target="https://www.ashrae.org/File%20Library/Technical%20Resources/Research/Links/RTAR/1831-RTAR.pdf" TargetMode="External"/><Relationship Id="rId24" Type="http://schemas.openxmlformats.org/officeDocument/2006/relationships/hyperlink" Target="https://www.ashrae.org/File%20Library/Technical%20Resources/Research/Links/RFP/1848-TRP-C.pdf" TargetMode="External"/><Relationship Id="rId32" Type="http://schemas.openxmlformats.org/officeDocument/2006/relationships/hyperlink" Target="https://www.ashrae.org/File%20Library/Technical%20Resources/Research/Links/WS/1827-WS.pdf" TargetMode="External"/><Relationship Id="rId37" Type="http://schemas.openxmlformats.org/officeDocument/2006/relationships/hyperlink" Target="https://www.ashrae.org/File%20Library/Technical%20Resources/Research/Links/RTAR/1861-RTAR.pdf" TargetMode="External"/><Relationship Id="rId40" Type="http://schemas.openxmlformats.org/officeDocument/2006/relationships/hyperlink" Target="https://www.ashrae.org/File%20Library/Technical%20Resources/Research/Links/RTAR/1864-RTAR.pdf" TargetMode="External"/><Relationship Id="rId45" Type="http://schemas.openxmlformats.org/officeDocument/2006/relationships/hyperlink" Target="https://www.ashrae.org/File%20Library/Technical%20Resources/Research/Links/RFP/1780-TRP.pdf" TargetMode="External"/><Relationship Id="rId5" Type="http://schemas.openxmlformats.org/officeDocument/2006/relationships/hyperlink" Target="https://www.ashrae.org/File%20Library/Technical%20Resources/Research/Links/RTAR/1731-RTAR.pdf" TargetMode="External"/><Relationship Id="rId15" Type="http://schemas.openxmlformats.org/officeDocument/2006/relationships/hyperlink" Target="https://www.ashrae.org/File%20Library/Technical%20Resources/Research/Links/WS/1793-WS.pdf" TargetMode="External"/><Relationship Id="rId23" Type="http://schemas.openxmlformats.org/officeDocument/2006/relationships/hyperlink" Target="https://www.ashrae.org/File%20Library/Technical%20Resources/Research/Links/RFP/1833-TRP-C.pdf" TargetMode="External"/><Relationship Id="rId28" Type="http://schemas.openxmlformats.org/officeDocument/2006/relationships/hyperlink" Target="https://www.ashrae.org/File%20Library/Technical%20Resources/Research/Links/WS/1716-WS.pdf" TargetMode="External"/><Relationship Id="rId36" Type="http://schemas.openxmlformats.org/officeDocument/2006/relationships/hyperlink" Target="https://www.ashrae.org/File%20Library/Technical%20Resources/Research/Links/RTAR/1859-RTAR.pdf" TargetMode="External"/><Relationship Id="rId49" Type="http://schemas.openxmlformats.org/officeDocument/2006/relationships/hyperlink" Target="https://www.ashrae.org/File%20Library/Technical%20Resources/Research/Links/RFP/1830-TRP.pdf" TargetMode="External"/><Relationship Id="rId10" Type="http://schemas.openxmlformats.org/officeDocument/2006/relationships/hyperlink" Target="https://www.ashrae.org/File%20Library/Technical%20Resources/Research/Links/RTAR/1815-RTAR.pdf" TargetMode="External"/><Relationship Id="rId19" Type="http://schemas.openxmlformats.org/officeDocument/2006/relationships/hyperlink" Target="https://www.ashrae.org/File%20Library/Technical%20Resources/Research/Links/WS/1763-WS.pdf" TargetMode="External"/><Relationship Id="rId31" Type="http://schemas.openxmlformats.org/officeDocument/2006/relationships/hyperlink" Target="https://www.ashrae.org/File%20Library/Technical%20Resources/Research/Links/WS/1797-WS.pdf" TargetMode="External"/><Relationship Id="rId44" Type="http://schemas.openxmlformats.org/officeDocument/2006/relationships/hyperlink" Target="https://www.ashrae.org/File%20Library/Technical%20Resources/Research/Links/RTAR/1869-RTAR.pdf" TargetMode="External"/><Relationship Id="rId52" Type="http://schemas.openxmlformats.org/officeDocument/2006/relationships/printerSettings" Target="../printerSettings/printerSettings2.bin"/><Relationship Id="rId4" Type="http://schemas.openxmlformats.org/officeDocument/2006/relationships/hyperlink" Target="https://www.ashrae.org/File%20Library/Technical%20Resources/Research/Links/WS/1703-WS.pdf" TargetMode="External"/><Relationship Id="rId9" Type="http://schemas.openxmlformats.org/officeDocument/2006/relationships/hyperlink" Target="https://www.ashrae.org/File%20Library/Technical%20Resources/Research/Links/WS/1791-WS-I.pdf" TargetMode="External"/><Relationship Id="rId14" Type="http://schemas.openxmlformats.org/officeDocument/2006/relationships/hyperlink" Target="https://www.ashrae.org/File%20Library/Technical%20Resources/Research/Links/RTAR/1842-RTAR.pdf" TargetMode="External"/><Relationship Id="rId22" Type="http://schemas.openxmlformats.org/officeDocument/2006/relationships/hyperlink" Target="https://www.ashrae.org/File%20Library/Technical%20Resources/Research/Links/WS/1683-WS.pdf" TargetMode="External"/><Relationship Id="rId27" Type="http://schemas.openxmlformats.org/officeDocument/2006/relationships/hyperlink" Target="https://www.ashrae.org/File%20Library/Technical%20Resources/Research/Links/RFP/1644-TRP-C.pdf" TargetMode="External"/><Relationship Id="rId30" Type="http://schemas.openxmlformats.org/officeDocument/2006/relationships/hyperlink" Target="https://www.ashrae.org/File%20Library/Technical%20Resources/Research/Links/RFP/1816-TRP-C.pdf" TargetMode="External"/><Relationship Id="rId35" Type="http://schemas.openxmlformats.org/officeDocument/2006/relationships/hyperlink" Target="https://www.ashrae.org/File%20Library/Technical%20Resources/Research/Links/RTAR/1857-RTAR.pdf" TargetMode="External"/><Relationship Id="rId43" Type="http://schemas.openxmlformats.org/officeDocument/2006/relationships/hyperlink" Target="https://www.ashrae.org/File%20Library/Technical%20Resources/Research/Links/RTAR/1868-RTAR.pdf" TargetMode="External"/><Relationship Id="rId48" Type="http://schemas.openxmlformats.org/officeDocument/2006/relationships/hyperlink" Target="https://www.ashrae.org/File%20Library/Technical%20Resources/Research/Links/RFP/1810-TRP.pdf" TargetMode="External"/><Relationship Id="rId8" Type="http://schemas.openxmlformats.org/officeDocument/2006/relationships/hyperlink" Target="https://www.ashrae.org/File%20Library/Technical%20Resources/Research/Links/WS/1773-WS.pdf" TargetMode="External"/><Relationship Id="rId51" Type="http://schemas.openxmlformats.org/officeDocument/2006/relationships/hyperlink" Target="https://www.ashrae.org/File%20Library/Technical%20Resources/Research/Links/RFP/1847-TRP.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ashrae.org/File%20Library/Technical%20Resources/Research/Links/RTAR/1802-RTAR.pdf" TargetMode="External"/><Relationship Id="rId2" Type="http://schemas.openxmlformats.org/officeDocument/2006/relationships/hyperlink" Target="https://www.ashrae.org/File%20Library/Technical%20Resources/Research/Links/RTAR/1799-RTAR.pdf" TargetMode="External"/><Relationship Id="rId1" Type="http://schemas.openxmlformats.org/officeDocument/2006/relationships/hyperlink" Target="https://www.ashrae.org/File%20Library/Technical%20Resources/Research/Links/RTAR/1798-RTAR_RAC_Ltr.pdf" TargetMode="External"/><Relationship Id="rId6" Type="http://schemas.openxmlformats.org/officeDocument/2006/relationships/hyperlink" Target="https://www.ashrae.org/File%20Library/Technical%20Resources/Research/Links/RTAR/1796-RTARi.pdf" TargetMode="External"/><Relationship Id="rId5" Type="http://schemas.openxmlformats.org/officeDocument/2006/relationships/hyperlink" Target="https://www.ashrae.org/File%20Library/Technical%20Resources/Research/Links/RTAR/1811-RTAR.pdf" TargetMode="External"/><Relationship Id="rId4" Type="http://schemas.openxmlformats.org/officeDocument/2006/relationships/hyperlink" Target="https://www.ashrae.org/File%20Library/Technical%20Resources/Research/Links/RTAR/1809-RTAR.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ashrae.org/File%20Library/Technical%20Resources/Research/Links/RTAR/1805-RTAR.pdf" TargetMode="External"/><Relationship Id="rId13" Type="http://schemas.openxmlformats.org/officeDocument/2006/relationships/hyperlink" Target="https://www.ashrae.org/File%20Library/Technical%20Resources/Research/Links/RTAR/1834-RTAR.pdf" TargetMode="External"/><Relationship Id="rId18" Type="http://schemas.openxmlformats.org/officeDocument/2006/relationships/hyperlink" Target="https://www.ashrae.org/File%20Library/Technical%20Resources/Research/Links/RTAR/1858-RTAR.pdf" TargetMode="External"/><Relationship Id="rId3" Type="http://schemas.openxmlformats.org/officeDocument/2006/relationships/hyperlink" Target="https://www.ashrae.org/File%20Library/Technical%20Resources/Research/Links/RTAR/1779-RTAR.pdf" TargetMode="External"/><Relationship Id="rId21" Type="http://schemas.openxmlformats.org/officeDocument/2006/relationships/hyperlink" Target="https://www.ashrae.org/File%20Library/Technical%20Resources/Research/Links/RTAR/1867-RTAR.pdf" TargetMode="External"/><Relationship Id="rId7" Type="http://schemas.openxmlformats.org/officeDocument/2006/relationships/hyperlink" Target="https://www.ashrae.org/File%20Library/Technical%20Resources/Research/Links/RTAR/1803-RTAR.pdf" TargetMode="External"/><Relationship Id="rId12" Type="http://schemas.openxmlformats.org/officeDocument/2006/relationships/hyperlink" Target="https://www.ashrae.org/File%20Library/Technical%20Resources/Research/Links/RTAR/1832-RTAR.pdf" TargetMode="External"/><Relationship Id="rId17" Type="http://schemas.openxmlformats.org/officeDocument/2006/relationships/hyperlink" Target="https://www.ashrae.org/File%20Library/Technical%20Resources/Research/Links/RTAR/1856-RTAR.pdf" TargetMode="External"/><Relationship Id="rId2" Type="http://schemas.openxmlformats.org/officeDocument/2006/relationships/hyperlink" Target="https://www.ashrae.org/File%20Library/Technical%20Resources/Research/Links/RTAR/1777-RTAR.pdf" TargetMode="External"/><Relationship Id="rId16" Type="http://schemas.openxmlformats.org/officeDocument/2006/relationships/hyperlink" Target="https://www.ashrae.org/File%20Library/Technical%20Resources/Research/Links/RTAR/1706-RTAR.pdf" TargetMode="External"/><Relationship Id="rId20" Type="http://schemas.openxmlformats.org/officeDocument/2006/relationships/hyperlink" Target="https://www.ashrae.org/File%20Library/Technical%20Resources/Research/Links/RTAR/1863-RTAR.pdf" TargetMode="External"/><Relationship Id="rId1" Type="http://schemas.openxmlformats.org/officeDocument/2006/relationships/hyperlink" Target="https://www.ashrae.org/File%20Library/Technical%20Resources/Research/Links/RTAR/1776-RTAR.pdf" TargetMode="External"/><Relationship Id="rId6" Type="http://schemas.openxmlformats.org/officeDocument/2006/relationships/hyperlink" Target="https://www.ashrae.org/File%20Library/Technical%20Resources/Research/Links/RTAR/1788-RTAR.pdf" TargetMode="External"/><Relationship Id="rId11" Type="http://schemas.openxmlformats.org/officeDocument/2006/relationships/hyperlink" Target="https://www.ashrae.org/File%20Library/Technical%20Resources/Research/Links/RTAR/1828-RTAR.pdf" TargetMode="External"/><Relationship Id="rId5" Type="http://schemas.openxmlformats.org/officeDocument/2006/relationships/hyperlink" Target="https://www.ashrae.org/File%20Library/Technical%20Resources/Research/Links/RTAR/1787-RTAR.pdf" TargetMode="External"/><Relationship Id="rId15" Type="http://schemas.openxmlformats.org/officeDocument/2006/relationships/hyperlink" Target="https://www.ashrae.org/File%20Library/Technical%20Resources/Research/Links/RTAR/1846-RTAR.pdf" TargetMode="External"/><Relationship Id="rId10" Type="http://schemas.openxmlformats.org/officeDocument/2006/relationships/hyperlink" Target="https://www.ashrae.org/File%20Library/Technical%20Resources/Research/Links/RTAR/1822-RTAR.pdf" TargetMode="External"/><Relationship Id="rId19" Type="http://schemas.openxmlformats.org/officeDocument/2006/relationships/hyperlink" Target="https://www.ashrae.org/File%20Library/Technical%20Resources/Research/Links/RTAR/1860-RTAR.pdf" TargetMode="External"/><Relationship Id="rId4" Type="http://schemas.openxmlformats.org/officeDocument/2006/relationships/hyperlink" Target="https://www.ashrae.org/File%20Library/Technical%20Resources/Research/Links/RTAR/1782-RTAR.pdf" TargetMode="External"/><Relationship Id="rId9" Type="http://schemas.openxmlformats.org/officeDocument/2006/relationships/hyperlink" Target="https://www.ashrae.org/File%20Library/Technical%20Resources/Research/Links/RTAR/1813-RTAR.pdf" TargetMode="External"/><Relationship Id="rId14" Type="http://schemas.openxmlformats.org/officeDocument/2006/relationships/hyperlink" Target="https://www.ashrae.org/File%20Library/Technical%20Resources/Research/Links/RTAR/1761-RTAR.pdf" TargetMode="External"/><Relationship Id="rId22"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43"/>
  <sheetViews>
    <sheetView workbookViewId="0">
      <selection activeCell="I11" sqref="I11"/>
    </sheetView>
  </sheetViews>
  <sheetFormatPr defaultRowHeight="13.2" x14ac:dyDescent="0.25"/>
  <cols>
    <col min="1" max="1" width="4.6640625" customWidth="1"/>
  </cols>
  <sheetData>
    <row r="1" spans="2:22" ht="17.399999999999999" x14ac:dyDescent="0.3">
      <c r="B1" s="20" t="s">
        <v>85</v>
      </c>
      <c r="E1" s="1"/>
      <c r="M1" s="20" t="s">
        <v>159</v>
      </c>
      <c r="P1" s="1"/>
    </row>
    <row r="2" spans="2:22" ht="17.399999999999999" x14ac:dyDescent="0.3">
      <c r="B2" s="41" t="s">
        <v>83</v>
      </c>
      <c r="E2" s="1"/>
      <c r="M2" s="41" t="s">
        <v>160</v>
      </c>
    </row>
    <row r="3" spans="2:22" ht="17.399999999999999" x14ac:dyDescent="0.3">
      <c r="B3" s="11" t="s">
        <v>82</v>
      </c>
      <c r="E3" s="1"/>
      <c r="M3" s="135">
        <v>1</v>
      </c>
      <c r="N3" s="109" t="s">
        <v>161</v>
      </c>
      <c r="O3" s="109"/>
      <c r="P3" s="109"/>
      <c r="Q3" s="109"/>
      <c r="R3" s="109"/>
      <c r="S3" s="109"/>
      <c r="T3" s="109"/>
      <c r="U3" s="109"/>
      <c r="V3" s="109"/>
    </row>
    <row r="4" spans="2:22" x14ac:dyDescent="0.25">
      <c r="B4" s="2" t="s">
        <v>63</v>
      </c>
      <c r="C4" s="12"/>
      <c r="D4" s="12"/>
      <c r="E4" s="13"/>
      <c r="M4" s="2"/>
      <c r="N4" s="109"/>
      <c r="O4" s="109"/>
      <c r="P4" s="109"/>
      <c r="Q4" s="109"/>
      <c r="R4" s="109"/>
      <c r="S4" s="109"/>
      <c r="T4" s="109"/>
      <c r="U4" s="109"/>
      <c r="V4" s="109"/>
    </row>
    <row r="5" spans="2:22" x14ac:dyDescent="0.25">
      <c r="B5" s="2" t="s">
        <v>64</v>
      </c>
      <c r="C5" s="12"/>
      <c r="D5" s="12"/>
      <c r="E5" s="13"/>
      <c r="M5" s="135">
        <v>2</v>
      </c>
      <c r="N5" s="109" t="s">
        <v>162</v>
      </c>
      <c r="O5" s="109"/>
      <c r="P5" s="109"/>
      <c r="Q5" s="109"/>
      <c r="R5" s="109"/>
      <c r="S5" s="109"/>
      <c r="T5" s="109"/>
      <c r="U5" s="109"/>
      <c r="V5" s="109"/>
    </row>
    <row r="6" spans="2:22" x14ac:dyDescent="0.25">
      <c r="B6" s="2" t="s">
        <v>65</v>
      </c>
      <c r="C6" s="12"/>
      <c r="D6" s="12"/>
      <c r="E6" s="13"/>
      <c r="M6" s="2"/>
      <c r="N6" s="109"/>
      <c r="O6" s="109"/>
      <c r="P6" s="109"/>
      <c r="Q6" s="109"/>
      <c r="R6" s="109"/>
      <c r="S6" s="109"/>
      <c r="T6" s="109"/>
      <c r="U6" s="109"/>
      <c r="V6" s="109"/>
    </row>
    <row r="7" spans="2:22" x14ac:dyDescent="0.25">
      <c r="B7" s="2" t="s">
        <v>66</v>
      </c>
      <c r="C7" s="12"/>
      <c r="D7" s="12"/>
      <c r="E7" s="13"/>
      <c r="M7" s="135">
        <v>3</v>
      </c>
      <c r="N7" s="109" t="s">
        <v>163</v>
      </c>
      <c r="O7" s="109"/>
      <c r="P7" s="109"/>
      <c r="Q7" s="109"/>
      <c r="R7" s="109"/>
      <c r="S7" s="109"/>
      <c r="T7" s="109"/>
      <c r="U7" s="109"/>
      <c r="V7" s="109"/>
    </row>
    <row r="8" spans="2:22" x14ac:dyDescent="0.25">
      <c r="B8" s="2" t="s">
        <v>67</v>
      </c>
      <c r="C8" s="12"/>
      <c r="D8" s="12"/>
      <c r="E8" s="13"/>
      <c r="M8" s="2"/>
      <c r="N8" s="109"/>
      <c r="O8" s="109"/>
      <c r="P8" s="109"/>
      <c r="Q8" s="109"/>
      <c r="R8" s="109"/>
      <c r="S8" s="109"/>
      <c r="T8" s="109"/>
      <c r="U8" s="109"/>
      <c r="V8" s="109"/>
    </row>
    <row r="9" spans="2:22" x14ac:dyDescent="0.25">
      <c r="B9" s="2" t="s">
        <v>68</v>
      </c>
      <c r="C9" s="12"/>
      <c r="D9" s="12"/>
      <c r="E9" s="13"/>
      <c r="M9" s="135">
        <v>4</v>
      </c>
      <c r="N9" s="109" t="s">
        <v>164</v>
      </c>
      <c r="O9" s="109"/>
      <c r="P9" s="109"/>
      <c r="Q9" s="109"/>
      <c r="R9" s="109"/>
      <c r="S9" s="109"/>
      <c r="T9" s="109"/>
      <c r="U9" s="109"/>
      <c r="V9" s="109"/>
    </row>
    <row r="10" spans="2:22" x14ac:dyDescent="0.25">
      <c r="B10" s="2" t="s">
        <v>174</v>
      </c>
      <c r="C10" s="12"/>
      <c r="D10" s="12"/>
      <c r="E10" s="13"/>
      <c r="M10" s="2"/>
      <c r="N10" s="109" t="s">
        <v>165</v>
      </c>
      <c r="O10" s="109"/>
      <c r="P10" s="109"/>
      <c r="Q10" s="109"/>
      <c r="R10" s="109"/>
      <c r="S10" s="109"/>
      <c r="T10" s="109"/>
      <c r="U10" s="109"/>
      <c r="V10" s="109"/>
    </row>
    <row r="11" spans="2:22" x14ac:dyDescent="0.25">
      <c r="B11" s="2" t="s">
        <v>69</v>
      </c>
      <c r="C11" s="14"/>
      <c r="D11" s="14"/>
      <c r="E11" s="14"/>
      <c r="M11" s="136"/>
    </row>
    <row r="12" spans="2:22" x14ac:dyDescent="0.25">
      <c r="M12" s="135">
        <v>5</v>
      </c>
      <c r="N12" s="109" t="s">
        <v>166</v>
      </c>
    </row>
    <row r="13" spans="2:22" ht="15.6" x14ac:dyDescent="0.3">
      <c r="B13" s="41" t="s">
        <v>84</v>
      </c>
      <c r="M13" s="137"/>
      <c r="N13" s="109"/>
    </row>
    <row r="14" spans="2:22" x14ac:dyDescent="0.25">
      <c r="B14" s="11" t="s">
        <v>82</v>
      </c>
      <c r="M14" s="135">
        <v>6</v>
      </c>
      <c r="N14" s="109" t="s">
        <v>167</v>
      </c>
    </row>
    <row r="15" spans="2:22" x14ac:dyDescent="0.25">
      <c r="B15" s="2" t="s">
        <v>70</v>
      </c>
      <c r="M15" s="137"/>
      <c r="N15" s="109"/>
    </row>
    <row r="16" spans="2:22" x14ac:dyDescent="0.25">
      <c r="B16" s="2" t="s">
        <v>20</v>
      </c>
      <c r="M16" s="135">
        <v>7</v>
      </c>
      <c r="N16" s="109" t="s">
        <v>168</v>
      </c>
    </row>
    <row r="17" spans="2:14" x14ac:dyDescent="0.25">
      <c r="B17" s="2" t="s">
        <v>21</v>
      </c>
      <c r="M17" s="137"/>
      <c r="N17" s="109"/>
    </row>
    <row r="18" spans="2:14" x14ac:dyDescent="0.25">
      <c r="B18" s="2" t="s">
        <v>22</v>
      </c>
      <c r="M18" s="135">
        <v>8</v>
      </c>
      <c r="N18" s="109" t="s">
        <v>169</v>
      </c>
    </row>
    <row r="19" spans="2:14" x14ac:dyDescent="0.25">
      <c r="M19" s="137"/>
      <c r="N19" s="109"/>
    </row>
    <row r="20" spans="2:14" ht="15.6" x14ac:dyDescent="0.3">
      <c r="B20" s="41" t="s">
        <v>44</v>
      </c>
      <c r="M20" s="135">
        <v>9</v>
      </c>
      <c r="N20" s="109" t="s">
        <v>170</v>
      </c>
    </row>
    <row r="21" spans="2:14" x14ac:dyDescent="0.25">
      <c r="B21" s="11" t="s">
        <v>82</v>
      </c>
      <c r="M21" s="137"/>
      <c r="N21" s="109" t="s">
        <v>171</v>
      </c>
    </row>
    <row r="22" spans="2:14" x14ac:dyDescent="0.25">
      <c r="B22" s="2" t="s">
        <v>23</v>
      </c>
      <c r="M22" s="137"/>
      <c r="N22" s="109"/>
    </row>
    <row r="23" spans="2:14" x14ac:dyDescent="0.25">
      <c r="B23" s="2" t="s">
        <v>24</v>
      </c>
      <c r="M23" s="135">
        <v>10</v>
      </c>
      <c r="N23" s="109" t="s">
        <v>172</v>
      </c>
    </row>
    <row r="24" spans="2:14" x14ac:dyDescent="0.25">
      <c r="B24" s="2" t="s">
        <v>25</v>
      </c>
      <c r="M24" s="137"/>
      <c r="N24" s="109"/>
    </row>
    <row r="25" spans="2:14" x14ac:dyDescent="0.25">
      <c r="B25" s="2" t="s">
        <v>26</v>
      </c>
      <c r="M25" s="135">
        <v>11</v>
      </c>
      <c r="N25" s="109" t="s">
        <v>173</v>
      </c>
    </row>
    <row r="26" spans="2:14" x14ac:dyDescent="0.25">
      <c r="B26" s="2" t="s">
        <v>27</v>
      </c>
      <c r="M26" s="137"/>
      <c r="N26" s="109"/>
    </row>
    <row r="27" spans="2:14" x14ac:dyDescent="0.25">
      <c r="B27" s="2" t="s">
        <v>28</v>
      </c>
    </row>
    <row r="28" spans="2:14" x14ac:dyDescent="0.25">
      <c r="B28" s="2" t="s">
        <v>29</v>
      </c>
    </row>
    <row r="30" spans="2:14" ht="15.6" x14ac:dyDescent="0.3">
      <c r="B30" s="41" t="s">
        <v>45</v>
      </c>
    </row>
    <row r="31" spans="2:14" x14ac:dyDescent="0.25">
      <c r="B31" s="11" t="s">
        <v>82</v>
      </c>
    </row>
    <row r="32" spans="2:14" x14ac:dyDescent="0.25">
      <c r="B32" s="2" t="s">
        <v>30</v>
      </c>
    </row>
    <row r="33" spans="2:2" x14ac:dyDescent="0.25">
      <c r="B33" s="2" t="s">
        <v>31</v>
      </c>
    </row>
    <row r="34" spans="2:2" x14ac:dyDescent="0.25">
      <c r="B34" s="2" t="s">
        <v>32</v>
      </c>
    </row>
    <row r="35" spans="2:2" x14ac:dyDescent="0.25">
      <c r="B35" s="2" t="s">
        <v>33</v>
      </c>
    </row>
    <row r="36" spans="2:2" x14ac:dyDescent="0.25">
      <c r="B36" s="2" t="s">
        <v>34</v>
      </c>
    </row>
    <row r="37" spans="2:2" x14ac:dyDescent="0.25">
      <c r="B37" s="2" t="s">
        <v>35</v>
      </c>
    </row>
    <row r="38" spans="2:2" x14ac:dyDescent="0.25">
      <c r="B38" s="2" t="s">
        <v>36</v>
      </c>
    </row>
    <row r="40" spans="2:2" ht="15.6" x14ac:dyDescent="0.3">
      <c r="B40" s="41" t="s">
        <v>46</v>
      </c>
    </row>
    <row r="41" spans="2:2" x14ac:dyDescent="0.25">
      <c r="B41" s="11" t="s">
        <v>82</v>
      </c>
    </row>
    <row r="42" spans="2:2" x14ac:dyDescent="0.25">
      <c r="B42" s="2" t="s">
        <v>37</v>
      </c>
    </row>
    <row r="43" spans="2:2" x14ac:dyDescent="0.25">
      <c r="B43" s="2" t="s">
        <v>38</v>
      </c>
    </row>
  </sheetData>
  <phoneticPr fontId="14" type="noConversion"/>
  <pageMargins left="0.75" right="0.75" top="1" bottom="1" header="0.5" footer="0.5"/>
  <pageSetup scale="6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AN273"/>
  <sheetViews>
    <sheetView tabSelected="1" defaultGridColor="0" colorId="22" zoomScale="107" zoomScaleNormal="107" workbookViewId="0">
      <pane xSplit="5" ySplit="3" topLeftCell="F4" activePane="bottomRight" state="frozen"/>
      <selection pane="topRight" activeCell="I1" sqref="I1"/>
      <selection pane="bottomLeft" activeCell="A5" sqref="A5"/>
      <selection pane="bottomRight" activeCell="AG9" sqref="AG9"/>
    </sheetView>
  </sheetViews>
  <sheetFormatPr defaultColWidth="9.6640625" defaultRowHeight="13.2" x14ac:dyDescent="0.25"/>
  <cols>
    <col min="1" max="1" width="4.6640625" customWidth="1"/>
    <col min="2" max="2" width="6.6640625" customWidth="1"/>
    <col min="3" max="3" width="8.6640625" style="32" customWidth="1"/>
    <col min="4" max="4" width="8" customWidth="1"/>
    <col min="5" max="5" width="46.6640625" customWidth="1"/>
    <col min="6" max="6" width="9.6640625" customWidth="1"/>
    <col min="7" max="7" width="5.6640625" customWidth="1"/>
    <col min="8" max="8" width="8.6640625" customWidth="1"/>
    <col min="9" max="9" width="7.33203125" customWidth="1"/>
    <col min="10" max="11" width="12.6640625" customWidth="1"/>
    <col min="12" max="12" width="7" hidden="1" customWidth="1"/>
    <col min="13" max="13" width="60.6640625" hidden="1" customWidth="1"/>
    <col min="14" max="14" width="15.6640625" hidden="1" customWidth="1"/>
    <col min="15" max="15" width="10.6640625" hidden="1" customWidth="1"/>
    <col min="16" max="16" width="15.6640625" hidden="1" customWidth="1"/>
    <col min="17" max="17" width="10.6640625" hidden="1" customWidth="1"/>
    <col min="18" max="18" width="25.6640625" hidden="1" customWidth="1"/>
    <col min="19" max="23" width="10.6640625" hidden="1" customWidth="1"/>
    <col min="24" max="24" width="15.6640625" hidden="1" customWidth="1"/>
    <col min="25" max="25" width="10.6640625" hidden="1" customWidth="1"/>
    <col min="26" max="26" width="0" hidden="1" customWidth="1"/>
    <col min="27" max="30" width="12.6640625" hidden="1" customWidth="1"/>
    <col min="31" max="31" width="11.6640625" hidden="1" customWidth="1"/>
  </cols>
  <sheetData>
    <row r="1" spans="1:40" ht="18" customHeight="1" x14ac:dyDescent="0.3">
      <c r="B1" s="20" t="s">
        <v>89</v>
      </c>
      <c r="E1" s="1"/>
      <c r="G1" s="83" t="s">
        <v>390</v>
      </c>
      <c r="AA1" s="18"/>
      <c r="AB1" s="18"/>
      <c r="AC1" s="18"/>
      <c r="AD1" s="18"/>
      <c r="AE1" s="18"/>
      <c r="AF1" s="18"/>
      <c r="AG1" s="18"/>
    </row>
    <row r="2" spans="1:40" ht="58.2" customHeight="1" x14ac:dyDescent="0.25">
      <c r="A2" s="24" t="s">
        <v>40</v>
      </c>
      <c r="B2" s="7" t="s">
        <v>15</v>
      </c>
      <c r="C2" s="7" t="s">
        <v>14</v>
      </c>
      <c r="D2" s="8" t="s">
        <v>13</v>
      </c>
      <c r="E2" s="9" t="s">
        <v>53</v>
      </c>
      <c r="F2" s="191" t="s">
        <v>12</v>
      </c>
      <c r="G2" s="8" t="s">
        <v>86</v>
      </c>
      <c r="H2" s="8" t="s">
        <v>81</v>
      </c>
      <c r="I2" s="8" t="s">
        <v>16</v>
      </c>
      <c r="J2" s="8" t="s">
        <v>17</v>
      </c>
      <c r="K2" s="8" t="s">
        <v>50</v>
      </c>
      <c r="L2" s="8" t="s">
        <v>112</v>
      </c>
      <c r="M2" s="21" t="s">
        <v>18</v>
      </c>
      <c r="N2" s="4" t="s">
        <v>47</v>
      </c>
      <c r="O2" s="5" t="s">
        <v>48</v>
      </c>
      <c r="P2" s="4" t="s">
        <v>71</v>
      </c>
      <c r="Q2" s="5" t="s">
        <v>58</v>
      </c>
      <c r="R2" s="4" t="s">
        <v>73</v>
      </c>
      <c r="S2" s="5" t="s">
        <v>87</v>
      </c>
      <c r="T2" s="4" t="s">
        <v>74</v>
      </c>
      <c r="U2" s="5" t="s">
        <v>59</v>
      </c>
      <c r="V2" s="4" t="s">
        <v>75</v>
      </c>
      <c r="W2" s="5" t="s">
        <v>88</v>
      </c>
      <c r="X2" s="4" t="s">
        <v>76</v>
      </c>
      <c r="Y2" s="5" t="s">
        <v>60</v>
      </c>
      <c r="Z2" s="10" t="s">
        <v>56</v>
      </c>
      <c r="AA2" s="10" t="s">
        <v>129</v>
      </c>
      <c r="AB2" s="10" t="s">
        <v>127</v>
      </c>
      <c r="AC2" s="10" t="s">
        <v>126</v>
      </c>
      <c r="AD2" s="10" t="s">
        <v>131</v>
      </c>
      <c r="AE2" s="85" t="s">
        <v>128</v>
      </c>
      <c r="AM2" s="19"/>
      <c r="AN2" s="19"/>
    </row>
    <row r="3" spans="1:40" ht="10.95" customHeight="1" thickBot="1" x14ac:dyDescent="0.3">
      <c r="A3" s="38" t="s">
        <v>55</v>
      </c>
      <c r="B3" s="38" t="s">
        <v>55</v>
      </c>
      <c r="C3" s="38" t="s">
        <v>55</v>
      </c>
      <c r="D3" s="38" t="s">
        <v>55</v>
      </c>
      <c r="E3" s="38" t="s">
        <v>55</v>
      </c>
      <c r="F3" s="38" t="s">
        <v>55</v>
      </c>
      <c r="G3" s="38" t="s">
        <v>55</v>
      </c>
      <c r="H3" s="38" t="s">
        <v>55</v>
      </c>
      <c r="I3" s="38" t="s">
        <v>55</v>
      </c>
      <c r="J3" s="38" t="s">
        <v>55</v>
      </c>
      <c r="K3" s="38" t="s">
        <v>55</v>
      </c>
      <c r="L3" s="39" t="s">
        <v>55</v>
      </c>
      <c r="M3" s="40"/>
      <c r="N3" s="39" t="s">
        <v>55</v>
      </c>
      <c r="O3" s="39" t="s">
        <v>55</v>
      </c>
      <c r="P3" s="38" t="s">
        <v>55</v>
      </c>
      <c r="Q3" s="38" t="s">
        <v>55</v>
      </c>
      <c r="R3" s="38" t="s">
        <v>55</v>
      </c>
      <c r="S3" s="38" t="s">
        <v>55</v>
      </c>
      <c r="T3" s="38" t="s">
        <v>55</v>
      </c>
      <c r="U3" s="38" t="s">
        <v>55</v>
      </c>
      <c r="V3" s="38" t="s">
        <v>55</v>
      </c>
      <c r="W3" s="38" t="s">
        <v>55</v>
      </c>
      <c r="X3" s="38" t="s">
        <v>55</v>
      </c>
      <c r="Y3" s="38" t="s">
        <v>55</v>
      </c>
      <c r="Z3" s="38" t="s">
        <v>55</v>
      </c>
      <c r="AA3" s="38" t="s">
        <v>55</v>
      </c>
      <c r="AB3" s="38"/>
      <c r="AC3" s="38" t="s">
        <v>55</v>
      </c>
      <c r="AD3" s="38"/>
      <c r="AE3" s="86" t="s">
        <v>55</v>
      </c>
      <c r="AM3" s="19"/>
      <c r="AN3" s="19"/>
    </row>
    <row r="4" spans="1:40" ht="13.2" hidden="1" customHeight="1" thickBot="1" x14ac:dyDescent="0.3">
      <c r="A4" s="90" t="s">
        <v>133</v>
      </c>
      <c r="B4" s="91"/>
      <c r="C4" s="177"/>
      <c r="D4" s="91"/>
      <c r="E4" s="91"/>
      <c r="F4" s="91"/>
      <c r="G4" s="91"/>
      <c r="H4" s="91"/>
      <c r="I4" s="91"/>
      <c r="J4" s="91"/>
      <c r="K4" s="91"/>
      <c r="L4" s="91"/>
      <c r="M4" s="91"/>
      <c r="N4" s="91"/>
      <c r="O4" s="91"/>
      <c r="P4" s="91"/>
      <c r="Q4" s="91"/>
      <c r="R4" s="91"/>
      <c r="S4" s="91"/>
      <c r="T4" s="91"/>
      <c r="U4" s="91"/>
      <c r="V4" s="91"/>
      <c r="W4" s="91"/>
      <c r="X4" s="91"/>
      <c r="Y4" s="91"/>
      <c r="Z4" s="92"/>
      <c r="AA4" s="23">
        <v>1689117</v>
      </c>
      <c r="AB4" s="23">
        <v>916712</v>
      </c>
      <c r="AC4" s="23">
        <v>216250</v>
      </c>
      <c r="AD4" s="23">
        <v>0</v>
      </c>
      <c r="AE4" s="87">
        <v>2504352</v>
      </c>
      <c r="AM4" s="19"/>
      <c r="AN4" s="19"/>
    </row>
    <row r="5" spans="1:40" s="35" customFormat="1" ht="12" hidden="1" customHeight="1" thickBot="1" x14ac:dyDescent="0.3">
      <c r="A5" s="93" t="s">
        <v>132</v>
      </c>
      <c r="B5" s="94"/>
      <c r="C5" s="97"/>
      <c r="D5" s="94"/>
      <c r="E5" s="94"/>
      <c r="F5" s="94"/>
      <c r="G5" s="94"/>
      <c r="H5" s="94"/>
      <c r="I5" s="94"/>
      <c r="J5" s="94"/>
      <c r="K5" s="94"/>
      <c r="L5" s="94"/>
      <c r="M5" s="94"/>
      <c r="N5" s="94"/>
      <c r="O5" s="94"/>
      <c r="P5" s="94"/>
      <c r="Q5" s="94"/>
      <c r="R5" s="94"/>
      <c r="S5" s="94"/>
      <c r="T5" s="94"/>
      <c r="U5" s="94"/>
      <c r="V5" s="94"/>
      <c r="W5" s="94"/>
      <c r="X5" s="94"/>
      <c r="Y5" s="94"/>
      <c r="Z5" s="95"/>
      <c r="AA5" s="23" t="e">
        <f>SUM(#REF!)+AA4</f>
        <v>#REF!</v>
      </c>
      <c r="AB5" s="23" t="e">
        <f>SUM(#REF!)+AB4</f>
        <v>#REF!</v>
      </c>
      <c r="AC5" s="23" t="e">
        <f>SUM(#REF!)+AC4</f>
        <v>#REF!</v>
      </c>
      <c r="AD5" s="23" t="e">
        <f>SUM(#REF!)+AD4</f>
        <v>#REF!</v>
      </c>
      <c r="AE5" s="33"/>
      <c r="AF5" s="17"/>
      <c r="AG5" s="34"/>
      <c r="AH5" s="17"/>
      <c r="AI5" s="17"/>
      <c r="AJ5" s="17"/>
    </row>
    <row r="6" spans="1:40" s="35" customFormat="1" ht="12" customHeight="1" thickBot="1" x14ac:dyDescent="0.3">
      <c r="A6" s="257" t="s">
        <v>385</v>
      </c>
      <c r="B6" s="88"/>
      <c r="C6" s="258"/>
      <c r="D6" s="88"/>
      <c r="E6" s="88"/>
      <c r="F6" s="88"/>
      <c r="G6" s="88"/>
      <c r="H6" s="88"/>
      <c r="I6" s="88"/>
      <c r="J6" s="88"/>
      <c r="K6" s="89"/>
      <c r="L6" s="94"/>
      <c r="M6" s="94"/>
      <c r="N6" s="94"/>
      <c r="O6" s="94"/>
      <c r="P6" s="94"/>
      <c r="Q6" s="94"/>
      <c r="R6" s="94"/>
      <c r="S6" s="94"/>
      <c r="T6" s="94"/>
      <c r="U6" s="94"/>
      <c r="V6" s="94"/>
      <c r="W6" s="94"/>
      <c r="X6" s="94"/>
      <c r="Y6" s="94"/>
      <c r="Z6" s="94"/>
      <c r="AA6" s="147"/>
      <c r="AB6" s="147"/>
      <c r="AC6" s="148"/>
      <c r="AD6" s="148"/>
      <c r="AE6" s="33"/>
      <c r="AF6" s="17"/>
      <c r="AG6" s="34"/>
      <c r="AH6" s="17"/>
      <c r="AI6" s="17"/>
      <c r="AJ6" s="17"/>
    </row>
    <row r="7" spans="1:40" s="35" customFormat="1" ht="36.75" customHeight="1" thickBot="1" x14ac:dyDescent="0.3">
      <c r="A7" s="256">
        <v>1</v>
      </c>
      <c r="B7" s="431">
        <v>1780</v>
      </c>
      <c r="C7" s="442" t="s">
        <v>49</v>
      </c>
      <c r="D7" s="438">
        <v>9.1</v>
      </c>
      <c r="E7" s="248" t="s">
        <v>256</v>
      </c>
      <c r="F7" s="377">
        <v>200000</v>
      </c>
      <c r="G7" s="112">
        <v>15</v>
      </c>
      <c r="H7" s="215" t="s">
        <v>198</v>
      </c>
      <c r="I7" s="70" t="s">
        <v>360</v>
      </c>
      <c r="J7" s="52" t="s">
        <v>39</v>
      </c>
      <c r="K7" s="289" t="s">
        <v>39</v>
      </c>
      <c r="L7" s="129"/>
      <c r="M7" s="121"/>
      <c r="N7" s="130"/>
      <c r="O7" s="123"/>
      <c r="P7" s="124"/>
      <c r="Q7" s="123"/>
      <c r="R7" s="122"/>
      <c r="S7" s="123"/>
      <c r="T7" s="124"/>
      <c r="U7" s="125"/>
      <c r="V7" s="122"/>
      <c r="W7" s="125"/>
      <c r="X7" s="131"/>
      <c r="Y7" s="126"/>
      <c r="Z7" s="125"/>
      <c r="AA7" s="168"/>
      <c r="AB7" s="169"/>
      <c r="AC7" s="195"/>
      <c r="AD7" s="196"/>
      <c r="AH7" s="36"/>
    </row>
    <row r="8" spans="1:40" s="35" customFormat="1" ht="36.75" customHeight="1" thickBot="1" x14ac:dyDescent="0.3">
      <c r="A8" s="185">
        <v>2</v>
      </c>
      <c r="B8" s="351">
        <v>1784</v>
      </c>
      <c r="C8" s="442" t="s">
        <v>49</v>
      </c>
      <c r="D8" s="439">
        <v>2.4</v>
      </c>
      <c r="E8" s="435" t="s">
        <v>257</v>
      </c>
      <c r="F8" s="139">
        <v>195000</v>
      </c>
      <c r="G8" s="140">
        <v>18</v>
      </c>
      <c r="H8" s="254" t="s">
        <v>150</v>
      </c>
      <c r="I8" s="115" t="s">
        <v>255</v>
      </c>
      <c r="J8" s="113" t="s">
        <v>39</v>
      </c>
      <c r="K8" s="52" t="s">
        <v>39</v>
      </c>
      <c r="L8" s="129"/>
      <c r="M8" s="121"/>
      <c r="N8" s="130"/>
      <c r="O8" s="123"/>
      <c r="P8" s="124"/>
      <c r="Q8" s="123"/>
      <c r="R8" s="122"/>
      <c r="S8" s="123"/>
      <c r="T8" s="124"/>
      <c r="U8" s="125"/>
      <c r="V8" s="122"/>
      <c r="W8" s="125"/>
      <c r="X8" s="131"/>
      <c r="Y8" s="126"/>
      <c r="Z8" s="125"/>
      <c r="AA8" s="168"/>
      <c r="AB8" s="169"/>
      <c r="AC8" s="195"/>
      <c r="AD8" s="196"/>
      <c r="AH8" s="36"/>
    </row>
    <row r="9" spans="1:40" s="35" customFormat="1" ht="36.75" customHeight="1" thickBot="1" x14ac:dyDescent="0.3">
      <c r="A9" s="256">
        <v>3</v>
      </c>
      <c r="B9" s="351">
        <v>1789</v>
      </c>
      <c r="C9" s="442" t="s">
        <v>49</v>
      </c>
      <c r="D9" s="440">
        <v>4.5</v>
      </c>
      <c r="E9" s="436" t="s">
        <v>263</v>
      </c>
      <c r="F9" s="187">
        <v>130000</v>
      </c>
      <c r="G9" s="188">
        <v>18</v>
      </c>
      <c r="H9" s="255" t="s">
        <v>194</v>
      </c>
      <c r="I9" s="189" t="s">
        <v>57</v>
      </c>
      <c r="J9" s="218" t="s">
        <v>39</v>
      </c>
      <c r="K9" s="52" t="s">
        <v>39</v>
      </c>
      <c r="L9" s="129"/>
      <c r="M9" s="121"/>
      <c r="N9" s="130"/>
      <c r="O9" s="123"/>
      <c r="P9" s="124"/>
      <c r="Q9" s="123"/>
      <c r="R9" s="122"/>
      <c r="S9" s="123"/>
      <c r="T9" s="124"/>
      <c r="U9" s="125"/>
      <c r="V9" s="122"/>
      <c r="W9" s="125"/>
      <c r="X9" s="131"/>
      <c r="Y9" s="126"/>
      <c r="Z9" s="125"/>
      <c r="AA9" s="168"/>
      <c r="AB9" s="169"/>
      <c r="AC9" s="195"/>
      <c r="AD9" s="196"/>
      <c r="AH9" s="36"/>
    </row>
    <row r="10" spans="1:40" s="35" customFormat="1" ht="36.75" customHeight="1" thickBot="1" x14ac:dyDescent="0.3">
      <c r="A10" s="185">
        <v>4</v>
      </c>
      <c r="B10" s="432">
        <v>1810</v>
      </c>
      <c r="C10" s="442" t="s">
        <v>49</v>
      </c>
      <c r="D10" s="440">
        <v>1.5</v>
      </c>
      <c r="E10" s="249" t="s">
        <v>312</v>
      </c>
      <c r="F10" s="103">
        <v>125000</v>
      </c>
      <c r="G10" s="378">
        <v>18</v>
      </c>
      <c r="H10" s="316" t="s">
        <v>368</v>
      </c>
      <c r="I10" s="51" t="s">
        <v>361</v>
      </c>
      <c r="J10" s="218" t="s">
        <v>39</v>
      </c>
      <c r="K10" s="52" t="s">
        <v>39</v>
      </c>
      <c r="L10" s="129"/>
      <c r="M10" s="121"/>
      <c r="N10" s="130"/>
      <c r="O10" s="123"/>
      <c r="P10" s="124"/>
      <c r="Q10" s="123"/>
      <c r="R10" s="122"/>
      <c r="S10" s="123"/>
      <c r="T10" s="124"/>
      <c r="U10" s="125"/>
      <c r="V10" s="122"/>
      <c r="W10" s="125"/>
      <c r="X10" s="131"/>
      <c r="Y10" s="126"/>
      <c r="Z10" s="125"/>
      <c r="AA10" s="168"/>
      <c r="AB10" s="169"/>
      <c r="AC10" s="195"/>
      <c r="AD10" s="196"/>
      <c r="AH10" s="36"/>
    </row>
    <row r="11" spans="1:40" s="35" customFormat="1" ht="36.75" customHeight="1" thickBot="1" x14ac:dyDescent="0.3">
      <c r="A11" s="256">
        <v>5</v>
      </c>
      <c r="B11" s="433">
        <v>1830</v>
      </c>
      <c r="C11" s="442" t="s">
        <v>49</v>
      </c>
      <c r="D11" s="440">
        <v>9.3000000000000007</v>
      </c>
      <c r="E11" s="249" t="s">
        <v>349</v>
      </c>
      <c r="F11" s="139">
        <v>150000</v>
      </c>
      <c r="G11" s="140">
        <v>18</v>
      </c>
      <c r="H11" s="254" t="s">
        <v>198</v>
      </c>
      <c r="I11" s="70" t="s">
        <v>350</v>
      </c>
      <c r="J11" s="113" t="s">
        <v>39</v>
      </c>
      <c r="K11" s="113" t="s">
        <v>39</v>
      </c>
      <c r="L11" s="129"/>
      <c r="M11" s="121"/>
      <c r="N11" s="130"/>
      <c r="O11" s="123"/>
      <c r="P11" s="124"/>
      <c r="Q11" s="123"/>
      <c r="R11" s="122"/>
      <c r="S11" s="123"/>
      <c r="T11" s="124"/>
      <c r="U11" s="125"/>
      <c r="V11" s="122"/>
      <c r="W11" s="125"/>
      <c r="X11" s="131"/>
      <c r="Y11" s="126"/>
      <c r="Z11" s="125"/>
      <c r="AA11" s="168"/>
      <c r="AB11" s="169"/>
      <c r="AC11" s="195"/>
      <c r="AD11" s="196"/>
      <c r="AH11" s="36"/>
    </row>
    <row r="12" spans="1:40" s="35" customFormat="1" ht="36.75" customHeight="1" thickBot="1" x14ac:dyDescent="0.3">
      <c r="A12" s="185">
        <v>6</v>
      </c>
      <c r="B12" s="432">
        <v>1837</v>
      </c>
      <c r="C12" s="442" t="s">
        <v>49</v>
      </c>
      <c r="D12" s="440">
        <v>2.1</v>
      </c>
      <c r="E12" s="249" t="s">
        <v>297</v>
      </c>
      <c r="F12" s="103">
        <v>250000</v>
      </c>
      <c r="G12" s="112">
        <v>30</v>
      </c>
      <c r="H12" s="215" t="s">
        <v>305</v>
      </c>
      <c r="I12" s="51" t="s">
        <v>54</v>
      </c>
      <c r="J12" s="52" t="s">
        <v>39</v>
      </c>
      <c r="K12" s="52" t="s">
        <v>39</v>
      </c>
      <c r="L12" s="129"/>
      <c r="M12" s="121"/>
      <c r="N12" s="130"/>
      <c r="O12" s="123"/>
      <c r="P12" s="124"/>
      <c r="Q12" s="123"/>
      <c r="R12" s="122"/>
      <c r="S12" s="123"/>
      <c r="T12" s="124"/>
      <c r="U12" s="125"/>
      <c r="V12" s="122"/>
      <c r="W12" s="125"/>
      <c r="X12" s="131"/>
      <c r="Y12" s="126"/>
      <c r="Z12" s="125"/>
      <c r="AA12" s="168"/>
      <c r="AB12" s="169"/>
      <c r="AC12" s="195"/>
      <c r="AD12" s="196"/>
      <c r="AH12" s="36"/>
    </row>
    <row r="13" spans="1:40" s="35" customFormat="1" ht="36.75" customHeight="1" thickBot="1" x14ac:dyDescent="0.3">
      <c r="A13" s="256">
        <v>7</v>
      </c>
      <c r="B13" s="434">
        <v>1847</v>
      </c>
      <c r="C13" s="442" t="s">
        <v>49</v>
      </c>
      <c r="D13" s="441">
        <v>4.2</v>
      </c>
      <c r="E13" s="437" t="s">
        <v>356</v>
      </c>
      <c r="F13" s="251">
        <v>150000</v>
      </c>
      <c r="G13" s="217">
        <v>24</v>
      </c>
      <c r="H13" s="243" t="s">
        <v>367</v>
      </c>
      <c r="I13" s="101" t="s">
        <v>362</v>
      </c>
      <c r="J13" s="52" t="s">
        <v>39</v>
      </c>
      <c r="K13" s="52" t="s">
        <v>39</v>
      </c>
      <c r="L13" s="129"/>
      <c r="M13" s="121"/>
      <c r="N13" s="130"/>
      <c r="O13" s="123"/>
      <c r="P13" s="124"/>
      <c r="Q13" s="123"/>
      <c r="R13" s="122"/>
      <c r="S13" s="123"/>
      <c r="T13" s="124"/>
      <c r="U13" s="125"/>
      <c r="V13" s="122"/>
      <c r="W13" s="125"/>
      <c r="X13" s="131"/>
      <c r="Y13" s="126"/>
      <c r="Z13" s="125"/>
      <c r="AA13" s="168"/>
      <c r="AB13" s="169"/>
      <c r="AC13" s="195"/>
      <c r="AD13" s="196"/>
      <c r="AH13" s="36"/>
    </row>
    <row r="14" spans="1:40" s="35" customFormat="1" ht="36.75" customHeight="1" thickBot="1" x14ac:dyDescent="0.3">
      <c r="A14" s="185">
        <v>8</v>
      </c>
      <c r="B14" s="432">
        <v>1848</v>
      </c>
      <c r="C14" s="442" t="s">
        <v>49</v>
      </c>
      <c r="D14" s="440" t="s">
        <v>357</v>
      </c>
      <c r="E14" s="249" t="s">
        <v>358</v>
      </c>
      <c r="F14" s="103">
        <v>100000</v>
      </c>
      <c r="G14" s="112">
        <v>12</v>
      </c>
      <c r="H14" s="215" t="s">
        <v>366</v>
      </c>
      <c r="I14" s="51" t="s">
        <v>370</v>
      </c>
      <c r="J14" s="52" t="s">
        <v>39</v>
      </c>
      <c r="K14" s="113" t="s">
        <v>39</v>
      </c>
      <c r="L14" s="129"/>
      <c r="M14" s="121"/>
      <c r="N14" s="130"/>
      <c r="O14" s="123"/>
      <c r="P14" s="124"/>
      <c r="Q14" s="123"/>
      <c r="R14" s="122"/>
      <c r="S14" s="123"/>
      <c r="T14" s="124"/>
      <c r="U14" s="125"/>
      <c r="V14" s="122"/>
      <c r="W14" s="125"/>
      <c r="X14" s="131"/>
      <c r="Y14" s="126"/>
      <c r="Z14" s="125"/>
      <c r="AA14" s="168"/>
      <c r="AB14" s="169"/>
      <c r="AC14" s="195"/>
      <c r="AD14" s="196"/>
      <c r="AH14" s="36"/>
    </row>
    <row r="15" spans="1:40" s="35" customFormat="1" ht="12" customHeight="1" thickBot="1" x14ac:dyDescent="0.3">
      <c r="A15" s="257" t="s">
        <v>398</v>
      </c>
      <c r="B15" s="88"/>
      <c r="C15" s="88"/>
      <c r="D15" s="88"/>
      <c r="E15" s="88"/>
      <c r="F15" s="88"/>
      <c r="G15" s="88"/>
      <c r="H15" s="88"/>
      <c r="I15" s="88"/>
      <c r="J15" s="88"/>
      <c r="K15" s="293"/>
      <c r="L15" s="129"/>
      <c r="M15" s="121"/>
      <c r="N15" s="130"/>
      <c r="O15" s="123"/>
      <c r="P15" s="124"/>
      <c r="Q15" s="123"/>
      <c r="R15" s="122"/>
      <c r="S15" s="123"/>
      <c r="T15" s="124"/>
      <c r="U15" s="125"/>
      <c r="V15" s="122"/>
      <c r="W15" s="125"/>
      <c r="X15" s="131"/>
      <c r="Y15" s="126"/>
      <c r="Z15" s="125"/>
      <c r="AA15" s="168"/>
      <c r="AB15" s="169"/>
      <c r="AC15" s="195"/>
      <c r="AD15" s="196"/>
      <c r="AH15" s="36"/>
    </row>
    <row r="16" spans="1:40" s="35" customFormat="1" ht="30.75" customHeight="1" x14ac:dyDescent="0.25">
      <c r="A16" s="256">
        <v>9</v>
      </c>
      <c r="B16" s="354">
        <v>1644</v>
      </c>
      <c r="C16" s="446" t="s">
        <v>49</v>
      </c>
      <c r="D16" s="447">
        <v>5.6</v>
      </c>
      <c r="E16" s="339" t="s">
        <v>387</v>
      </c>
      <c r="F16" s="340">
        <v>75000</v>
      </c>
      <c r="G16" s="217">
        <v>15</v>
      </c>
      <c r="H16" s="355" t="s">
        <v>181</v>
      </c>
      <c r="I16" s="101" t="s">
        <v>57</v>
      </c>
      <c r="J16" s="239" t="s">
        <v>39</v>
      </c>
      <c r="K16" s="239" t="s">
        <v>39</v>
      </c>
      <c r="L16" s="129"/>
      <c r="M16" s="121"/>
      <c r="N16" s="130"/>
      <c r="O16" s="123"/>
      <c r="P16" s="124"/>
      <c r="Q16" s="123"/>
      <c r="R16" s="122"/>
      <c r="S16" s="123"/>
      <c r="T16" s="124"/>
      <c r="U16" s="125"/>
      <c r="V16" s="122"/>
      <c r="W16" s="125"/>
      <c r="X16" s="131"/>
      <c r="Y16" s="126"/>
      <c r="Z16" s="125"/>
      <c r="AA16" s="168"/>
      <c r="AB16" s="169"/>
      <c r="AC16" s="195"/>
      <c r="AD16" s="196"/>
      <c r="AH16" s="36"/>
    </row>
    <row r="17" spans="1:36" s="35" customFormat="1" ht="30.75" customHeight="1" x14ac:dyDescent="0.25">
      <c r="A17" s="259">
        <v>10</v>
      </c>
      <c r="B17" s="434">
        <v>1683</v>
      </c>
      <c r="C17" s="309" t="s">
        <v>41</v>
      </c>
      <c r="D17" s="345">
        <v>1.3</v>
      </c>
      <c r="E17" s="444" t="s">
        <v>210</v>
      </c>
      <c r="F17" s="338">
        <v>150000</v>
      </c>
      <c r="G17" s="217">
        <v>30</v>
      </c>
      <c r="H17" s="243" t="s">
        <v>224</v>
      </c>
      <c r="I17" s="101">
        <v>8.4</v>
      </c>
      <c r="J17" s="113" t="s">
        <v>39</v>
      </c>
      <c r="K17" s="113" t="s">
        <v>39</v>
      </c>
      <c r="L17" s="129"/>
      <c r="M17" s="121"/>
      <c r="N17" s="130"/>
      <c r="O17" s="123"/>
      <c r="P17" s="124"/>
      <c r="Q17" s="123"/>
      <c r="R17" s="122"/>
      <c r="S17" s="123"/>
      <c r="T17" s="124"/>
      <c r="U17" s="125"/>
      <c r="V17" s="122"/>
      <c r="W17" s="125"/>
      <c r="X17" s="131"/>
      <c r="Y17" s="126"/>
      <c r="Z17" s="125"/>
      <c r="AA17" s="168"/>
      <c r="AB17" s="169"/>
      <c r="AC17" s="195"/>
      <c r="AD17" s="196"/>
      <c r="AH17" s="36"/>
    </row>
    <row r="18" spans="1:36" s="35" customFormat="1" ht="30.75" customHeight="1" x14ac:dyDescent="0.25">
      <c r="A18" s="47">
        <v>11</v>
      </c>
      <c r="B18" s="431">
        <v>1716</v>
      </c>
      <c r="C18" s="309" t="s">
        <v>403</v>
      </c>
      <c r="D18" s="236">
        <v>8.1999999999999993</v>
      </c>
      <c r="E18" s="445" t="s">
        <v>401</v>
      </c>
      <c r="F18" s="103">
        <v>135000</v>
      </c>
      <c r="G18" s="112">
        <v>12</v>
      </c>
      <c r="H18" s="216" t="s">
        <v>215</v>
      </c>
      <c r="I18" s="291" t="s">
        <v>57</v>
      </c>
      <c r="J18" s="52" t="s">
        <v>39</v>
      </c>
      <c r="K18" s="118" t="s">
        <v>399</v>
      </c>
      <c r="L18" s="129"/>
      <c r="M18" s="121"/>
      <c r="N18" s="130"/>
      <c r="O18" s="123"/>
      <c r="P18" s="124"/>
      <c r="Q18" s="123"/>
      <c r="R18" s="122"/>
      <c r="S18" s="123"/>
      <c r="T18" s="124"/>
      <c r="U18" s="125"/>
      <c r="V18" s="122"/>
      <c r="W18" s="125"/>
      <c r="X18" s="131"/>
      <c r="Y18" s="126"/>
      <c r="Z18" s="127"/>
      <c r="AA18" s="132"/>
      <c r="AB18" s="128"/>
      <c r="AC18" s="128"/>
      <c r="AD18" s="132"/>
      <c r="AH18" s="36"/>
    </row>
    <row r="19" spans="1:36" s="35" customFormat="1" ht="30.75" customHeight="1" x14ac:dyDescent="0.25">
      <c r="A19" s="259">
        <v>12</v>
      </c>
      <c r="B19" s="443">
        <v>1718</v>
      </c>
      <c r="C19" s="309" t="s">
        <v>403</v>
      </c>
      <c r="D19" s="236">
        <v>4.4000000000000004</v>
      </c>
      <c r="E19" s="260" t="s">
        <v>402</v>
      </c>
      <c r="F19" s="261">
        <v>160000</v>
      </c>
      <c r="G19" s="225">
        <v>24</v>
      </c>
      <c r="H19" s="288" t="s">
        <v>371</v>
      </c>
      <c r="I19" s="145" t="s">
        <v>57</v>
      </c>
      <c r="J19" s="289" t="s">
        <v>39</v>
      </c>
      <c r="K19" s="319" t="s">
        <v>228</v>
      </c>
      <c r="L19" s="129"/>
      <c r="M19" s="121"/>
      <c r="N19" s="130"/>
      <c r="O19" s="123"/>
      <c r="P19" s="124"/>
      <c r="Q19" s="123"/>
      <c r="R19" s="122"/>
      <c r="S19" s="123"/>
      <c r="T19" s="124"/>
      <c r="U19" s="125"/>
      <c r="V19" s="122"/>
      <c r="W19" s="125"/>
      <c r="X19" s="131"/>
      <c r="Y19" s="126"/>
      <c r="Z19" s="125"/>
      <c r="AA19" s="168"/>
      <c r="AB19" s="169"/>
      <c r="AC19" s="195"/>
      <c r="AD19" s="196"/>
      <c r="AH19" s="36"/>
    </row>
    <row r="20" spans="1:36" s="35" customFormat="1" ht="36.75" customHeight="1" x14ac:dyDescent="0.25">
      <c r="A20" s="185">
        <v>13</v>
      </c>
      <c r="B20" s="360">
        <v>1740</v>
      </c>
      <c r="C20" s="309" t="s">
        <v>41</v>
      </c>
      <c r="D20" s="236">
        <v>3.3</v>
      </c>
      <c r="E20" s="260" t="s">
        <v>286</v>
      </c>
      <c r="F20" s="361">
        <v>120000</v>
      </c>
      <c r="G20" s="225">
        <v>9</v>
      </c>
      <c r="H20" s="362" t="s">
        <v>287</v>
      </c>
      <c r="I20" s="227">
        <v>3.2</v>
      </c>
      <c r="J20" s="363" t="s">
        <v>39</v>
      </c>
      <c r="K20" s="289" t="s">
        <v>39</v>
      </c>
      <c r="L20" s="129"/>
      <c r="M20" s="121"/>
      <c r="N20" s="130"/>
      <c r="O20" s="123"/>
      <c r="P20" s="124"/>
      <c r="Q20" s="123"/>
      <c r="R20" s="122"/>
      <c r="S20" s="123"/>
      <c r="T20" s="124"/>
      <c r="U20" s="125"/>
      <c r="V20" s="122"/>
      <c r="W20" s="125"/>
      <c r="X20" s="131"/>
      <c r="Y20" s="126"/>
      <c r="Z20" s="125"/>
      <c r="AA20" s="168"/>
      <c r="AB20" s="169"/>
      <c r="AC20" s="195"/>
      <c r="AD20" s="196"/>
      <c r="AH20" s="36"/>
    </row>
    <row r="21" spans="1:36" s="35" customFormat="1" ht="36.75" customHeight="1" x14ac:dyDescent="0.25">
      <c r="A21" s="256">
        <v>14</v>
      </c>
      <c r="B21" s="351">
        <v>1790</v>
      </c>
      <c r="C21" s="309" t="s">
        <v>41</v>
      </c>
      <c r="D21" s="236">
        <v>3.3</v>
      </c>
      <c r="E21" s="248" t="s">
        <v>288</v>
      </c>
      <c r="F21" s="187">
        <v>150000</v>
      </c>
      <c r="G21" s="188">
        <v>12</v>
      </c>
      <c r="H21" s="216" t="s">
        <v>289</v>
      </c>
      <c r="I21" s="189" t="s">
        <v>57</v>
      </c>
      <c r="J21" s="218" t="s">
        <v>39</v>
      </c>
      <c r="K21" s="52" t="s">
        <v>39</v>
      </c>
      <c r="L21" s="129"/>
      <c r="M21" s="121"/>
      <c r="N21" s="130"/>
      <c r="O21" s="123"/>
      <c r="P21" s="124"/>
      <c r="Q21" s="123"/>
      <c r="R21" s="122"/>
      <c r="S21" s="123"/>
      <c r="T21" s="124"/>
      <c r="U21" s="125"/>
      <c r="V21" s="122"/>
      <c r="W21" s="125"/>
      <c r="X21" s="131"/>
      <c r="Y21" s="126"/>
      <c r="Z21" s="125"/>
      <c r="AA21" s="168"/>
      <c r="AB21" s="169"/>
      <c r="AC21" s="195"/>
      <c r="AD21" s="196"/>
      <c r="AH21" s="36"/>
    </row>
    <row r="22" spans="1:36" s="35" customFormat="1" ht="24" customHeight="1" x14ac:dyDescent="0.25">
      <c r="A22" s="256">
        <v>15</v>
      </c>
      <c r="B22" s="356">
        <v>1816</v>
      </c>
      <c r="C22" s="430" t="s">
        <v>49</v>
      </c>
      <c r="D22" s="312">
        <v>9.6</v>
      </c>
      <c r="E22" s="138" t="s">
        <v>386</v>
      </c>
      <c r="F22" s="139">
        <v>150000</v>
      </c>
      <c r="G22" s="140">
        <v>18</v>
      </c>
      <c r="H22" s="341" t="s">
        <v>391</v>
      </c>
      <c r="I22" s="33" t="s">
        <v>392</v>
      </c>
      <c r="J22" s="342" t="s">
        <v>39</v>
      </c>
      <c r="K22" s="113" t="s">
        <v>39</v>
      </c>
      <c r="L22" s="129"/>
      <c r="M22" s="121"/>
      <c r="N22" s="130"/>
      <c r="O22" s="123"/>
      <c r="P22" s="124"/>
      <c r="Q22" s="123"/>
      <c r="R22" s="122"/>
      <c r="S22" s="123"/>
      <c r="T22" s="124"/>
      <c r="U22" s="125"/>
      <c r="V22" s="122"/>
      <c r="W22" s="125"/>
      <c r="X22" s="131"/>
      <c r="Y22" s="126"/>
      <c r="Z22" s="125"/>
      <c r="AA22" s="168"/>
      <c r="AB22" s="169"/>
      <c r="AC22" s="195"/>
      <c r="AD22" s="196"/>
      <c r="AH22" s="36"/>
    </row>
    <row r="23" spans="1:36" s="35" customFormat="1" ht="42" customHeight="1" x14ac:dyDescent="0.25">
      <c r="A23" s="185">
        <v>16</v>
      </c>
      <c r="B23" s="357">
        <v>1833</v>
      </c>
      <c r="C23" s="309" t="s">
        <v>49</v>
      </c>
      <c r="D23" s="334" t="s">
        <v>325</v>
      </c>
      <c r="E23" s="252" t="s">
        <v>400</v>
      </c>
      <c r="F23" s="187">
        <v>75000</v>
      </c>
      <c r="G23" s="188">
        <v>9</v>
      </c>
      <c r="H23" s="255" t="s">
        <v>369</v>
      </c>
      <c r="I23" s="343" t="s">
        <v>57</v>
      </c>
      <c r="J23" s="218" t="s">
        <v>39</v>
      </c>
      <c r="K23" s="337" t="s">
        <v>39</v>
      </c>
      <c r="L23" s="129"/>
      <c r="M23" s="121"/>
      <c r="N23" s="130"/>
      <c r="O23" s="123"/>
      <c r="P23" s="124"/>
      <c r="Q23" s="123"/>
      <c r="R23" s="122"/>
      <c r="S23" s="123"/>
      <c r="T23" s="124"/>
      <c r="U23" s="125"/>
      <c r="V23" s="122"/>
      <c r="W23" s="125"/>
      <c r="X23" s="131"/>
      <c r="Y23" s="126"/>
      <c r="Z23" s="127"/>
      <c r="AA23" s="132"/>
      <c r="AB23" s="128"/>
      <c r="AC23" s="128"/>
      <c r="AD23" s="132"/>
      <c r="AH23" s="36"/>
    </row>
    <row r="24" spans="1:36" s="35" customFormat="1" ht="31.5" customHeight="1" thickBot="1" x14ac:dyDescent="0.3">
      <c r="A24" s="256">
        <v>17</v>
      </c>
      <c r="B24" s="357">
        <v>1836</v>
      </c>
      <c r="C24" s="309" t="s">
        <v>49</v>
      </c>
      <c r="D24" s="334">
        <v>7.6</v>
      </c>
      <c r="E24" s="186" t="s">
        <v>329</v>
      </c>
      <c r="F24" s="187">
        <v>80000</v>
      </c>
      <c r="G24" s="188" t="s">
        <v>388</v>
      </c>
      <c r="H24" s="216" t="s">
        <v>393</v>
      </c>
      <c r="I24" s="189" t="s">
        <v>57</v>
      </c>
      <c r="J24" s="218" t="s">
        <v>39</v>
      </c>
      <c r="K24" s="337" t="s">
        <v>39</v>
      </c>
      <c r="L24" s="129"/>
      <c r="M24" s="121"/>
      <c r="N24" s="130"/>
      <c r="O24" s="123"/>
      <c r="P24" s="124"/>
      <c r="Q24" s="123"/>
      <c r="R24" s="122"/>
      <c r="S24" s="123"/>
      <c r="T24" s="124"/>
      <c r="U24" s="125"/>
      <c r="V24" s="122"/>
      <c r="W24" s="125"/>
      <c r="X24" s="131"/>
      <c r="Y24" s="126"/>
      <c r="Z24" s="125"/>
      <c r="AA24" s="168"/>
      <c r="AB24" s="169"/>
      <c r="AC24" s="195"/>
      <c r="AD24" s="196"/>
      <c r="AH24" s="36"/>
    </row>
    <row r="25" spans="1:36" s="35" customFormat="1" ht="14.25" customHeight="1" thickBot="1" x14ac:dyDescent="0.3">
      <c r="A25" s="257" t="s">
        <v>90</v>
      </c>
      <c r="B25" s="262"/>
      <c r="C25" s="263"/>
      <c r="D25" s="262"/>
      <c r="E25" s="88"/>
      <c r="F25" s="88"/>
      <c r="G25" s="88"/>
      <c r="H25" s="88"/>
      <c r="I25" s="88"/>
      <c r="J25" s="88"/>
      <c r="K25" s="89"/>
      <c r="L25" s="88"/>
      <c r="M25" s="88"/>
      <c r="N25" s="88"/>
      <c r="O25" s="88"/>
      <c r="P25" s="88"/>
      <c r="Q25" s="88"/>
      <c r="R25" s="88"/>
      <c r="S25" s="88"/>
      <c r="T25" s="88"/>
      <c r="U25" s="88"/>
      <c r="V25" s="88"/>
      <c r="W25" s="88"/>
      <c r="X25" s="88"/>
      <c r="Y25" s="88"/>
      <c r="Z25" s="88"/>
      <c r="AA25" s="88"/>
      <c r="AB25" s="88"/>
      <c r="AC25" s="89"/>
      <c r="AD25" s="89"/>
      <c r="AE25" s="33"/>
      <c r="AF25" s="17"/>
      <c r="AG25" s="34"/>
      <c r="AH25" s="17"/>
      <c r="AI25" s="17"/>
      <c r="AJ25" s="17"/>
    </row>
    <row r="26" spans="1:36" s="35" customFormat="1" ht="33" customHeight="1" x14ac:dyDescent="0.25">
      <c r="A26" s="259">
        <v>18</v>
      </c>
      <c r="B26" s="359">
        <v>1703</v>
      </c>
      <c r="C26" s="311" t="s">
        <v>42</v>
      </c>
      <c r="D26" s="283">
        <v>1.8</v>
      </c>
      <c r="E26" s="284" t="s">
        <v>234</v>
      </c>
      <c r="F26" s="285">
        <v>70000</v>
      </c>
      <c r="G26" s="286">
        <v>12</v>
      </c>
      <c r="H26" s="287" t="s">
        <v>215</v>
      </c>
      <c r="I26" s="290" t="s">
        <v>278</v>
      </c>
      <c r="J26" s="292" t="s">
        <v>39</v>
      </c>
      <c r="K26" s="301" t="s">
        <v>250</v>
      </c>
      <c r="L26" s="129"/>
      <c r="M26" s="121"/>
      <c r="N26" s="130"/>
      <c r="O26" s="123"/>
      <c r="P26" s="124"/>
      <c r="Q26" s="123"/>
      <c r="R26" s="122"/>
      <c r="S26" s="123"/>
      <c r="T26" s="124"/>
      <c r="U26" s="125"/>
      <c r="V26" s="122"/>
      <c r="W26" s="125"/>
      <c r="X26" s="131"/>
      <c r="Y26" s="126"/>
      <c r="Z26" s="127"/>
      <c r="AA26" s="132"/>
      <c r="AB26" s="128"/>
      <c r="AC26" s="128"/>
      <c r="AD26" s="132"/>
      <c r="AH26" s="36"/>
    </row>
    <row r="27" spans="1:36" s="35" customFormat="1" ht="33" customHeight="1" x14ac:dyDescent="0.25">
      <c r="A27" s="47">
        <v>19</v>
      </c>
      <c r="B27" s="350">
        <v>1731</v>
      </c>
      <c r="C27" s="309" t="s">
        <v>42</v>
      </c>
      <c r="D27" s="236">
        <v>8.5</v>
      </c>
      <c r="E27" s="3" t="s">
        <v>299</v>
      </c>
      <c r="F27" s="103">
        <v>225000</v>
      </c>
      <c r="G27" s="112">
        <v>30</v>
      </c>
      <c r="H27" s="238" t="s">
        <v>224</v>
      </c>
      <c r="I27" s="70" t="s">
        <v>57</v>
      </c>
      <c r="J27" s="52" t="s">
        <v>39</v>
      </c>
      <c r="K27" s="118" t="s">
        <v>228</v>
      </c>
      <c r="L27" s="129"/>
      <c r="M27" s="121"/>
      <c r="N27" s="130"/>
      <c r="O27" s="123"/>
      <c r="P27" s="124"/>
      <c r="Q27" s="123"/>
      <c r="R27" s="122"/>
      <c r="S27" s="123"/>
      <c r="T27" s="124"/>
      <c r="U27" s="125"/>
      <c r="V27" s="122"/>
      <c r="W27" s="125"/>
      <c r="X27" s="131"/>
      <c r="Y27" s="126"/>
      <c r="Z27" s="127"/>
      <c r="AA27" s="132"/>
      <c r="AB27" s="128"/>
      <c r="AC27" s="128"/>
      <c r="AD27" s="132"/>
      <c r="AH27" s="36"/>
    </row>
    <row r="28" spans="1:36" s="35" customFormat="1" ht="33" customHeight="1" x14ac:dyDescent="0.25">
      <c r="A28" s="259">
        <v>20</v>
      </c>
      <c r="B28" s="352">
        <v>1744</v>
      </c>
      <c r="C28" s="309" t="s">
        <v>42</v>
      </c>
      <c r="D28" s="114">
        <v>4.0999999999999996</v>
      </c>
      <c r="E28" s="249" t="s">
        <v>232</v>
      </c>
      <c r="F28" s="103">
        <v>250000</v>
      </c>
      <c r="G28" s="112">
        <v>24</v>
      </c>
      <c r="H28" s="203" t="s">
        <v>182</v>
      </c>
      <c r="I28" s="101" t="s">
        <v>57</v>
      </c>
      <c r="J28" s="52" t="s">
        <v>39</v>
      </c>
      <c r="K28" s="120" t="s">
        <v>227</v>
      </c>
      <c r="L28" s="129"/>
      <c r="M28" s="121"/>
      <c r="N28" s="130"/>
      <c r="O28" s="123"/>
      <c r="P28" s="124"/>
      <c r="Q28" s="123"/>
      <c r="R28" s="122"/>
      <c r="S28" s="123"/>
      <c r="T28" s="124"/>
      <c r="U28" s="125"/>
      <c r="V28" s="122"/>
      <c r="W28" s="125"/>
      <c r="X28" s="131"/>
      <c r="Y28" s="126"/>
      <c r="Z28" s="127"/>
      <c r="AA28" s="132"/>
      <c r="AB28" s="128"/>
      <c r="AC28" s="128"/>
      <c r="AD28" s="132"/>
      <c r="AH28" s="36"/>
    </row>
    <row r="29" spans="1:36" s="35" customFormat="1" ht="33" customHeight="1" x14ac:dyDescent="0.25">
      <c r="A29" s="47">
        <v>21</v>
      </c>
      <c r="B29" s="352">
        <v>1748</v>
      </c>
      <c r="C29" s="309" t="s">
        <v>42</v>
      </c>
      <c r="D29" s="236">
        <v>4.7</v>
      </c>
      <c r="E29" s="246" t="s">
        <v>233</v>
      </c>
      <c r="F29" s="139">
        <v>180000</v>
      </c>
      <c r="G29" s="140">
        <v>18</v>
      </c>
      <c r="H29" s="214" t="s">
        <v>279</v>
      </c>
      <c r="I29" s="71">
        <v>4.0999999999999996</v>
      </c>
      <c r="J29" s="52" t="s">
        <v>39</v>
      </c>
      <c r="K29" s="380" t="s">
        <v>423</v>
      </c>
      <c r="L29" s="129"/>
      <c r="M29" s="121"/>
      <c r="N29" s="130"/>
      <c r="O29" s="123"/>
      <c r="P29" s="124"/>
      <c r="Q29" s="123"/>
      <c r="R29" s="122"/>
      <c r="S29" s="123"/>
      <c r="T29" s="124"/>
      <c r="U29" s="125"/>
      <c r="V29" s="122"/>
      <c r="W29" s="125"/>
      <c r="X29" s="131"/>
      <c r="Y29" s="126"/>
      <c r="Z29" s="127"/>
      <c r="AA29" s="132"/>
      <c r="AB29" s="128"/>
      <c r="AC29" s="128"/>
      <c r="AD29" s="132"/>
      <c r="AH29" s="36"/>
    </row>
    <row r="30" spans="1:36" s="35" customFormat="1" ht="33" customHeight="1" x14ac:dyDescent="0.25">
      <c r="A30" s="259">
        <v>22</v>
      </c>
      <c r="B30" s="352">
        <v>1763</v>
      </c>
      <c r="C30" s="310" t="s">
        <v>42</v>
      </c>
      <c r="D30" s="236">
        <v>4.7</v>
      </c>
      <c r="E30" s="249" t="s">
        <v>235</v>
      </c>
      <c r="F30" s="103">
        <v>160000</v>
      </c>
      <c r="G30" s="112">
        <v>18</v>
      </c>
      <c r="H30" s="215" t="s">
        <v>372</v>
      </c>
      <c r="I30" s="101" t="s">
        <v>57</v>
      </c>
      <c r="J30" s="52" t="s">
        <v>39</v>
      </c>
      <c r="K30" s="213" t="s">
        <v>250</v>
      </c>
      <c r="L30" s="129"/>
      <c r="M30" s="121"/>
      <c r="N30" s="130"/>
      <c r="O30" s="123"/>
      <c r="P30" s="124"/>
      <c r="Q30" s="123"/>
      <c r="R30" s="122"/>
      <c r="S30" s="123"/>
      <c r="T30" s="124"/>
      <c r="U30" s="125"/>
      <c r="V30" s="122"/>
      <c r="W30" s="125"/>
      <c r="X30" s="131"/>
      <c r="Y30" s="126"/>
      <c r="Z30" s="127"/>
      <c r="AA30" s="132"/>
      <c r="AB30" s="128"/>
      <c r="AC30" s="128"/>
      <c r="AD30" s="132"/>
      <c r="AH30" s="36"/>
    </row>
    <row r="31" spans="1:36" s="35" customFormat="1" ht="33" customHeight="1" x14ac:dyDescent="0.25">
      <c r="A31" s="47">
        <v>23</v>
      </c>
      <c r="B31" s="350">
        <v>1773</v>
      </c>
      <c r="C31" s="309" t="s">
        <v>42</v>
      </c>
      <c r="D31" s="236">
        <v>3.1</v>
      </c>
      <c r="E31" s="247" t="s">
        <v>268</v>
      </c>
      <c r="F31" s="139">
        <v>150000</v>
      </c>
      <c r="G31" s="140">
        <v>18</v>
      </c>
      <c r="H31" s="238" t="s">
        <v>224</v>
      </c>
      <c r="I31" s="54" t="s">
        <v>57</v>
      </c>
      <c r="J31" s="52" t="s">
        <v>39</v>
      </c>
      <c r="K31" s="101" t="s">
        <v>250</v>
      </c>
      <c r="L31" s="129"/>
      <c r="M31" s="121"/>
      <c r="N31" s="130"/>
      <c r="O31" s="123"/>
      <c r="P31" s="124"/>
      <c r="Q31" s="123"/>
      <c r="R31" s="122"/>
      <c r="S31" s="123"/>
      <c r="T31" s="124"/>
      <c r="U31" s="125"/>
      <c r="V31" s="122"/>
      <c r="W31" s="125"/>
      <c r="X31" s="131"/>
      <c r="Y31" s="126"/>
      <c r="Z31" s="127"/>
      <c r="AA31" s="132"/>
      <c r="AB31" s="128"/>
      <c r="AC31" s="128"/>
      <c r="AD31" s="132"/>
      <c r="AH31" s="36"/>
    </row>
    <row r="32" spans="1:36" s="35" customFormat="1" ht="33" customHeight="1" x14ac:dyDescent="0.25">
      <c r="A32" s="259">
        <v>24</v>
      </c>
      <c r="B32" s="350">
        <v>1781</v>
      </c>
      <c r="C32" s="309" t="s">
        <v>42</v>
      </c>
      <c r="D32" s="236">
        <v>7.5</v>
      </c>
      <c r="E32" s="3" t="s">
        <v>300</v>
      </c>
      <c r="F32" s="103">
        <v>275000</v>
      </c>
      <c r="G32" s="112">
        <v>24</v>
      </c>
      <c r="H32" s="215" t="s">
        <v>202</v>
      </c>
      <c r="I32" s="101">
        <v>7.3</v>
      </c>
      <c r="J32" s="52" t="s">
        <v>39</v>
      </c>
      <c r="K32" s="213" t="s">
        <v>261</v>
      </c>
      <c r="L32" s="129"/>
      <c r="M32" s="121"/>
      <c r="N32" s="130"/>
      <c r="O32" s="123"/>
      <c r="P32" s="124"/>
      <c r="Q32" s="123"/>
      <c r="R32" s="122"/>
      <c r="S32" s="123"/>
      <c r="T32" s="124"/>
      <c r="U32" s="125"/>
      <c r="V32" s="122"/>
      <c r="W32" s="125"/>
      <c r="X32" s="131"/>
      <c r="Y32" s="126"/>
      <c r="Z32" s="127"/>
      <c r="AA32" s="132"/>
      <c r="AB32" s="128"/>
      <c r="AC32" s="128"/>
      <c r="AD32" s="132"/>
      <c r="AH32" s="36"/>
    </row>
    <row r="33" spans="1:36" s="35" customFormat="1" ht="33" customHeight="1" x14ac:dyDescent="0.25">
      <c r="A33" s="47">
        <v>25</v>
      </c>
      <c r="B33" s="352">
        <v>1791</v>
      </c>
      <c r="C33" s="309" t="s">
        <v>42</v>
      </c>
      <c r="D33" s="236">
        <v>3.1</v>
      </c>
      <c r="E33" s="249" t="s">
        <v>301</v>
      </c>
      <c r="F33" s="103">
        <v>100000</v>
      </c>
      <c r="G33" s="112">
        <v>10</v>
      </c>
      <c r="H33" s="215" t="s">
        <v>224</v>
      </c>
      <c r="I33" s="51" t="s">
        <v>57</v>
      </c>
      <c r="J33" s="52" t="s">
        <v>39</v>
      </c>
      <c r="K33" s="55" t="s">
        <v>267</v>
      </c>
      <c r="L33" s="129"/>
      <c r="M33" s="121"/>
      <c r="N33" s="130"/>
      <c r="O33" s="123"/>
      <c r="P33" s="124"/>
      <c r="Q33" s="123"/>
      <c r="R33" s="122"/>
      <c r="S33" s="123"/>
      <c r="T33" s="124"/>
      <c r="U33" s="125"/>
      <c r="V33" s="122"/>
      <c r="W33" s="125"/>
      <c r="X33" s="131"/>
      <c r="Y33" s="126"/>
      <c r="Z33" s="127"/>
      <c r="AA33" s="132"/>
      <c r="AB33" s="128"/>
      <c r="AC33" s="128"/>
      <c r="AD33" s="132"/>
      <c r="AH33" s="36"/>
    </row>
    <row r="34" spans="1:36" s="35" customFormat="1" ht="33" customHeight="1" x14ac:dyDescent="0.25">
      <c r="A34" s="259">
        <v>26</v>
      </c>
      <c r="B34" s="352">
        <v>1793</v>
      </c>
      <c r="C34" s="309" t="s">
        <v>42</v>
      </c>
      <c r="D34" s="236">
        <v>8.1999999999999993</v>
      </c>
      <c r="E34" s="250" t="s">
        <v>359</v>
      </c>
      <c r="F34" s="103">
        <v>150000</v>
      </c>
      <c r="G34" s="112">
        <v>24</v>
      </c>
      <c r="H34" s="215" t="s">
        <v>198</v>
      </c>
      <c r="I34" s="54" t="s">
        <v>376</v>
      </c>
      <c r="J34" s="52" t="s">
        <v>39</v>
      </c>
      <c r="K34" s="55" t="s">
        <v>267</v>
      </c>
      <c r="L34" s="129"/>
      <c r="M34" s="121"/>
      <c r="N34" s="130"/>
      <c r="O34" s="123"/>
      <c r="P34" s="124"/>
      <c r="Q34" s="123"/>
      <c r="R34" s="122"/>
      <c r="S34" s="123"/>
      <c r="T34" s="124"/>
      <c r="U34" s="125"/>
      <c r="V34" s="122"/>
      <c r="W34" s="125"/>
      <c r="X34" s="131"/>
      <c r="Y34" s="126"/>
      <c r="Z34" s="127"/>
      <c r="AA34" s="132"/>
      <c r="AB34" s="128"/>
      <c r="AC34" s="128"/>
      <c r="AD34" s="132"/>
      <c r="AH34" s="36"/>
    </row>
    <row r="35" spans="1:36" s="35" customFormat="1" ht="33" customHeight="1" x14ac:dyDescent="0.25">
      <c r="A35" s="47">
        <v>27</v>
      </c>
      <c r="B35" s="352">
        <v>1797</v>
      </c>
      <c r="C35" s="310" t="s">
        <v>42</v>
      </c>
      <c r="D35" s="236">
        <v>3.1</v>
      </c>
      <c r="E35" s="250" t="s">
        <v>302</v>
      </c>
      <c r="F35" s="103">
        <v>190000</v>
      </c>
      <c r="G35" s="112">
        <v>18</v>
      </c>
      <c r="H35" s="215" t="s">
        <v>224</v>
      </c>
      <c r="I35" s="51" t="s">
        <v>57</v>
      </c>
      <c r="J35" s="52" t="s">
        <v>39</v>
      </c>
      <c r="K35" s="51" t="s">
        <v>304</v>
      </c>
      <c r="L35" s="129"/>
      <c r="M35" s="121"/>
      <c r="N35" s="130"/>
      <c r="O35" s="123"/>
      <c r="P35" s="124"/>
      <c r="Q35" s="123"/>
      <c r="R35" s="122"/>
      <c r="S35" s="123"/>
      <c r="T35" s="124"/>
      <c r="U35" s="125"/>
      <c r="V35" s="122"/>
      <c r="W35" s="125"/>
      <c r="X35" s="131"/>
      <c r="Y35" s="126"/>
      <c r="Z35" s="127"/>
      <c r="AA35" s="132"/>
      <c r="AB35" s="128"/>
      <c r="AC35" s="128"/>
      <c r="AD35" s="132"/>
      <c r="AH35" s="36"/>
    </row>
    <row r="36" spans="1:36" s="35" customFormat="1" ht="33" customHeight="1" x14ac:dyDescent="0.25">
      <c r="A36" s="47">
        <v>28</v>
      </c>
      <c r="B36" s="352">
        <v>1812</v>
      </c>
      <c r="C36" s="309" t="s">
        <v>42</v>
      </c>
      <c r="D36" s="236">
        <v>7.5</v>
      </c>
      <c r="E36" s="49" t="s">
        <v>312</v>
      </c>
      <c r="F36" s="103">
        <v>200000</v>
      </c>
      <c r="G36" s="112">
        <v>24</v>
      </c>
      <c r="H36" s="268" t="s">
        <v>225</v>
      </c>
      <c r="I36" s="51">
        <v>6.8</v>
      </c>
      <c r="J36" s="52" t="s">
        <v>39</v>
      </c>
      <c r="K36" s="51" t="s">
        <v>304</v>
      </c>
      <c r="L36" s="129"/>
      <c r="M36" s="121"/>
      <c r="N36" s="130"/>
      <c r="O36" s="123"/>
      <c r="P36" s="124"/>
      <c r="Q36" s="123"/>
      <c r="R36" s="122"/>
      <c r="S36" s="123"/>
      <c r="T36" s="124"/>
      <c r="U36" s="125"/>
      <c r="V36" s="122"/>
      <c r="W36" s="125"/>
      <c r="X36" s="131"/>
      <c r="Y36" s="126"/>
      <c r="Z36" s="127"/>
      <c r="AA36" s="132"/>
      <c r="AB36" s="128"/>
      <c r="AC36" s="128"/>
      <c r="AD36" s="132"/>
      <c r="AH36" s="36"/>
    </row>
    <row r="37" spans="1:36" s="35" customFormat="1" ht="33" customHeight="1" x14ac:dyDescent="0.25">
      <c r="A37" s="47">
        <v>29</v>
      </c>
      <c r="B37" s="353">
        <v>1827</v>
      </c>
      <c r="C37" s="310" t="s">
        <v>42</v>
      </c>
      <c r="D37" s="115">
        <v>4.0999999999999996</v>
      </c>
      <c r="E37" s="49" t="s">
        <v>404</v>
      </c>
      <c r="F37" s="139">
        <v>120000</v>
      </c>
      <c r="G37" s="140">
        <v>18</v>
      </c>
      <c r="H37" s="254" t="s">
        <v>322</v>
      </c>
      <c r="I37" s="101" t="s">
        <v>57</v>
      </c>
      <c r="J37" s="52" t="s">
        <v>39</v>
      </c>
      <c r="K37" s="213" t="s">
        <v>250</v>
      </c>
      <c r="L37" s="129"/>
      <c r="M37" s="121"/>
      <c r="N37" s="130"/>
      <c r="O37" s="123"/>
      <c r="P37" s="124"/>
      <c r="Q37" s="123"/>
      <c r="R37" s="122"/>
      <c r="S37" s="123"/>
      <c r="T37" s="124"/>
      <c r="U37" s="125"/>
      <c r="V37" s="122"/>
      <c r="W37" s="125"/>
      <c r="X37" s="131"/>
      <c r="Y37" s="126"/>
      <c r="Z37" s="127"/>
      <c r="AA37" s="132"/>
      <c r="AB37" s="128"/>
      <c r="AC37" s="128"/>
      <c r="AD37" s="132"/>
      <c r="AH37" s="36"/>
    </row>
    <row r="38" spans="1:36" s="35" customFormat="1" ht="33" customHeight="1" x14ac:dyDescent="0.25">
      <c r="A38" s="379">
        <v>30</v>
      </c>
      <c r="B38" s="353">
        <v>1838</v>
      </c>
      <c r="C38" s="309" t="s">
        <v>42</v>
      </c>
      <c r="D38" s="115">
        <v>2.2999999999999998</v>
      </c>
      <c r="E38" s="250" t="s">
        <v>406</v>
      </c>
      <c r="F38" s="139">
        <v>40000</v>
      </c>
      <c r="G38" s="140">
        <v>6</v>
      </c>
      <c r="H38" s="254" t="s">
        <v>393</v>
      </c>
      <c r="I38" s="70" t="s">
        <v>407</v>
      </c>
      <c r="J38" s="52" t="s">
        <v>39</v>
      </c>
      <c r="K38" s="213" t="s">
        <v>306</v>
      </c>
      <c r="L38" s="129"/>
      <c r="M38" s="121"/>
      <c r="N38" s="130"/>
      <c r="O38" s="123"/>
      <c r="P38" s="124"/>
      <c r="Q38" s="123"/>
      <c r="R38" s="122"/>
      <c r="S38" s="123"/>
      <c r="T38" s="124"/>
      <c r="U38" s="125"/>
      <c r="V38" s="122"/>
      <c r="W38" s="125"/>
      <c r="X38" s="131"/>
      <c r="Y38" s="126"/>
      <c r="Z38" s="127"/>
      <c r="AA38" s="132"/>
      <c r="AB38" s="128"/>
      <c r="AC38" s="128"/>
      <c r="AD38" s="132"/>
      <c r="AH38" s="36"/>
    </row>
    <row r="39" spans="1:36" s="35" customFormat="1" ht="33" customHeight="1" thickBot="1" x14ac:dyDescent="0.3">
      <c r="A39" s="366">
        <v>31</v>
      </c>
      <c r="B39" s="352">
        <v>1839</v>
      </c>
      <c r="C39" s="309" t="s">
        <v>42</v>
      </c>
      <c r="D39" s="236">
        <v>3.6</v>
      </c>
      <c r="E39" s="250" t="s">
        <v>296</v>
      </c>
      <c r="F39" s="103">
        <v>85000</v>
      </c>
      <c r="G39" s="112">
        <v>8</v>
      </c>
      <c r="H39" s="215" t="s">
        <v>208</v>
      </c>
      <c r="I39" s="51" t="s">
        <v>115</v>
      </c>
      <c r="J39" s="52" t="s">
        <v>39</v>
      </c>
      <c r="K39" s="213" t="s">
        <v>307</v>
      </c>
      <c r="L39" s="129"/>
      <c r="M39" s="121"/>
      <c r="N39" s="130"/>
      <c r="O39" s="123"/>
      <c r="P39" s="124"/>
      <c r="Q39" s="123"/>
      <c r="R39" s="122"/>
      <c r="S39" s="123"/>
      <c r="T39" s="124"/>
      <c r="U39" s="125"/>
      <c r="V39" s="122"/>
      <c r="W39" s="125"/>
      <c r="X39" s="131"/>
      <c r="Y39" s="126"/>
      <c r="Z39" s="127"/>
      <c r="AA39" s="132"/>
      <c r="AB39" s="128"/>
      <c r="AC39" s="128"/>
      <c r="AD39" s="132"/>
      <c r="AH39" s="36"/>
    </row>
    <row r="40" spans="1:36" s="35" customFormat="1" ht="13.5" customHeight="1" thickBot="1" x14ac:dyDescent="0.3">
      <c r="A40" s="267" t="s">
        <v>269</v>
      </c>
      <c r="B40" s="266"/>
      <c r="C40" s="278"/>
      <c r="D40" s="266"/>
      <c r="E40" s="88"/>
      <c r="F40" s="88"/>
      <c r="G40" s="88"/>
      <c r="H40" s="88"/>
      <c r="I40" s="88"/>
      <c r="J40" s="88"/>
      <c r="K40" s="89"/>
      <c r="L40" s="129"/>
      <c r="M40" s="121"/>
      <c r="N40" s="130"/>
      <c r="O40" s="123"/>
      <c r="P40" s="124"/>
      <c r="Q40" s="123"/>
      <c r="R40" s="122"/>
      <c r="S40" s="123"/>
      <c r="T40" s="124"/>
      <c r="U40" s="125"/>
      <c r="V40" s="122"/>
      <c r="W40" s="125"/>
      <c r="X40" s="131"/>
      <c r="Y40" s="126"/>
      <c r="Z40" s="127"/>
      <c r="AA40" s="132"/>
      <c r="AB40" s="128"/>
      <c r="AC40" s="128"/>
      <c r="AD40" s="132"/>
      <c r="AH40" s="36"/>
    </row>
    <row r="41" spans="1:36" s="35" customFormat="1" ht="12" hidden="1" customHeight="1" thickBot="1" x14ac:dyDescent="0.3">
      <c r="A41" s="164" t="s">
        <v>7</v>
      </c>
      <c r="B41" s="264"/>
      <c r="C41" s="265"/>
      <c r="D41" s="264"/>
      <c r="E41" s="165"/>
      <c r="F41" s="165"/>
      <c r="G41" s="165"/>
      <c r="H41" s="165"/>
      <c r="I41" s="165"/>
      <c r="J41" s="165"/>
      <c r="K41" s="165"/>
      <c r="L41" s="94"/>
      <c r="M41" s="94"/>
      <c r="N41" s="94"/>
      <c r="O41" s="94"/>
      <c r="P41" s="94"/>
      <c r="Q41" s="94"/>
      <c r="R41" s="94"/>
      <c r="S41" s="94"/>
      <c r="T41" s="94"/>
      <c r="U41" s="94"/>
      <c r="V41" s="94"/>
      <c r="W41" s="94"/>
      <c r="X41" s="94"/>
      <c r="Y41" s="94"/>
      <c r="Z41" s="95"/>
      <c r="AA41" s="23" t="e">
        <f>SUM(#REF!)+SUM(AA26:AA40)+AA5</f>
        <v>#REF!</v>
      </c>
      <c r="AB41" s="23" t="e">
        <f>SUM(#REF!)+SUM(AB26:AB40)+AB5</f>
        <v>#REF!</v>
      </c>
      <c r="AC41" s="23" t="e">
        <f>SUM(#REF!)+SUM(AC26:AC40)+AC5</f>
        <v>#REF!</v>
      </c>
      <c r="AD41" s="23" t="e">
        <f>SUM(#REF!)+SUM(AD26:AD40)+AD5</f>
        <v>#REF!</v>
      </c>
      <c r="AE41" s="33"/>
      <c r="AF41" s="17"/>
      <c r="AG41" s="34"/>
      <c r="AH41" s="17"/>
      <c r="AI41" s="17"/>
      <c r="AJ41" s="17"/>
    </row>
    <row r="42" spans="1:36" s="35" customFormat="1" ht="33" customHeight="1" x14ac:dyDescent="0.25">
      <c r="A42" s="47">
        <v>32</v>
      </c>
      <c r="B42" s="352">
        <v>1815</v>
      </c>
      <c r="C42" s="309" t="s">
        <v>43</v>
      </c>
      <c r="D42" s="236" t="s">
        <v>309</v>
      </c>
      <c r="E42" s="49" t="s">
        <v>313</v>
      </c>
      <c r="F42" s="103">
        <v>120000</v>
      </c>
      <c r="G42" s="112">
        <v>18</v>
      </c>
      <c r="H42" s="268" t="s">
        <v>315</v>
      </c>
      <c r="I42" s="51" t="s">
        <v>57</v>
      </c>
      <c r="J42" s="270" t="s">
        <v>318</v>
      </c>
      <c r="K42" s="269" t="s">
        <v>306</v>
      </c>
      <c r="L42" s="129"/>
      <c r="M42" s="121"/>
      <c r="N42" s="130"/>
      <c r="O42" s="123"/>
      <c r="P42" s="124"/>
      <c r="Q42" s="123"/>
      <c r="R42" s="122"/>
      <c r="S42" s="123"/>
      <c r="T42" s="124"/>
      <c r="U42" s="125"/>
      <c r="V42" s="122"/>
      <c r="W42" s="125"/>
      <c r="X42" s="131"/>
      <c r="Y42" s="126"/>
      <c r="Z42" s="127"/>
      <c r="AA42" s="132"/>
      <c r="AB42" s="128"/>
      <c r="AC42" s="128"/>
      <c r="AD42" s="132"/>
      <c r="AH42" s="36"/>
    </row>
    <row r="43" spans="1:36" s="35" customFormat="1" ht="33" customHeight="1" x14ac:dyDescent="0.25">
      <c r="A43" s="47">
        <v>33</v>
      </c>
      <c r="B43" s="352">
        <v>1817</v>
      </c>
      <c r="C43" s="309" t="s">
        <v>43</v>
      </c>
      <c r="D43" s="236">
        <v>6.8</v>
      </c>
      <c r="E43" s="249" t="s">
        <v>282</v>
      </c>
      <c r="F43" s="103">
        <v>275000</v>
      </c>
      <c r="G43" s="112">
        <v>24</v>
      </c>
      <c r="H43" s="215" t="s">
        <v>181</v>
      </c>
      <c r="I43" s="51" t="s">
        <v>57</v>
      </c>
      <c r="J43" s="55" t="s">
        <v>298</v>
      </c>
      <c r="K43" s="55" t="s">
        <v>284</v>
      </c>
      <c r="L43" s="129"/>
      <c r="M43" s="121"/>
      <c r="N43" s="130"/>
      <c r="O43" s="123"/>
      <c r="P43" s="124"/>
      <c r="Q43" s="123"/>
      <c r="R43" s="122"/>
      <c r="S43" s="123"/>
      <c r="T43" s="124"/>
      <c r="U43" s="125"/>
      <c r="V43" s="122"/>
      <c r="W43" s="125"/>
      <c r="X43" s="131"/>
      <c r="Y43" s="126"/>
      <c r="Z43" s="127"/>
      <c r="AA43" s="132"/>
      <c r="AB43" s="128"/>
      <c r="AC43" s="128"/>
      <c r="AD43" s="132"/>
      <c r="AH43" s="36"/>
    </row>
    <row r="44" spans="1:36" s="35" customFormat="1" ht="33" customHeight="1" x14ac:dyDescent="0.25">
      <c r="A44" s="47">
        <v>34</v>
      </c>
      <c r="B44" s="352">
        <v>1824</v>
      </c>
      <c r="C44" s="309" t="s">
        <v>43</v>
      </c>
      <c r="D44" s="114">
        <v>8.11</v>
      </c>
      <c r="E44" s="249" t="s">
        <v>292</v>
      </c>
      <c r="F44" s="103">
        <v>120000</v>
      </c>
      <c r="G44" s="112">
        <v>18</v>
      </c>
      <c r="H44" s="215" t="s">
        <v>226</v>
      </c>
      <c r="I44" s="51" t="s">
        <v>57</v>
      </c>
      <c r="J44" s="213" t="s">
        <v>319</v>
      </c>
      <c r="K44" s="213" t="s">
        <v>320</v>
      </c>
      <c r="L44" s="129"/>
      <c r="M44" s="121"/>
      <c r="N44" s="130"/>
      <c r="O44" s="123"/>
      <c r="P44" s="124"/>
      <c r="Q44" s="123"/>
      <c r="R44" s="122"/>
      <c r="S44" s="123"/>
      <c r="T44" s="124"/>
      <c r="U44" s="125"/>
      <c r="V44" s="122"/>
      <c r="W44" s="125"/>
      <c r="X44" s="131"/>
      <c r="Y44" s="126"/>
      <c r="Z44" s="127"/>
      <c r="AA44" s="132"/>
      <c r="AB44" s="128"/>
      <c r="AC44" s="128"/>
      <c r="AD44" s="132"/>
      <c r="AH44" s="36"/>
    </row>
    <row r="45" spans="1:36" s="35" customFormat="1" ht="33" customHeight="1" x14ac:dyDescent="0.25">
      <c r="A45" s="47">
        <v>35</v>
      </c>
      <c r="B45" s="352">
        <v>1825</v>
      </c>
      <c r="C45" s="309" t="s">
        <v>43</v>
      </c>
      <c r="D45" s="114">
        <v>5.0999999999999996</v>
      </c>
      <c r="E45" s="249" t="s">
        <v>324</v>
      </c>
      <c r="F45" s="271">
        <v>140000</v>
      </c>
      <c r="G45" s="112">
        <v>12</v>
      </c>
      <c r="H45" s="215" t="s">
        <v>321</v>
      </c>
      <c r="I45" s="51" t="s">
        <v>57</v>
      </c>
      <c r="J45" s="213" t="s">
        <v>319</v>
      </c>
      <c r="K45" s="213" t="s">
        <v>320</v>
      </c>
      <c r="L45" s="129"/>
      <c r="M45" s="121"/>
      <c r="N45" s="130"/>
      <c r="O45" s="123"/>
      <c r="P45" s="124"/>
      <c r="Q45" s="123"/>
      <c r="R45" s="122"/>
      <c r="S45" s="123"/>
      <c r="T45" s="124"/>
      <c r="U45" s="125"/>
      <c r="V45" s="122"/>
      <c r="W45" s="125"/>
      <c r="X45" s="131"/>
      <c r="Y45" s="126"/>
      <c r="Z45" s="127"/>
      <c r="AA45" s="132"/>
      <c r="AB45" s="128"/>
      <c r="AC45" s="128"/>
      <c r="AD45" s="132"/>
      <c r="AH45" s="36"/>
    </row>
    <row r="46" spans="1:36" s="35" customFormat="1" ht="33" customHeight="1" x14ac:dyDescent="0.25">
      <c r="A46" s="47">
        <v>36</v>
      </c>
      <c r="B46" s="353">
        <v>1829</v>
      </c>
      <c r="C46" s="309" t="s">
        <v>43</v>
      </c>
      <c r="D46" s="236">
        <v>5.0999999999999996</v>
      </c>
      <c r="E46" s="249" t="s">
        <v>323</v>
      </c>
      <c r="F46" s="103">
        <v>120000</v>
      </c>
      <c r="G46" s="112">
        <v>18</v>
      </c>
      <c r="H46" s="215" t="s">
        <v>291</v>
      </c>
      <c r="I46" s="51" t="s">
        <v>57</v>
      </c>
      <c r="J46" s="55" t="s">
        <v>319</v>
      </c>
      <c r="K46" s="55" t="s">
        <v>320</v>
      </c>
      <c r="L46" s="129"/>
      <c r="M46" s="121"/>
      <c r="N46" s="130"/>
      <c r="O46" s="123"/>
      <c r="P46" s="124"/>
      <c r="Q46" s="123"/>
      <c r="R46" s="122"/>
      <c r="S46" s="123"/>
      <c r="T46" s="124"/>
      <c r="U46" s="125"/>
      <c r="V46" s="122"/>
      <c r="W46" s="125"/>
      <c r="X46" s="131"/>
      <c r="Y46" s="126"/>
      <c r="Z46" s="127"/>
      <c r="AA46" s="132"/>
      <c r="AB46" s="128"/>
      <c r="AC46" s="128"/>
      <c r="AD46" s="132"/>
      <c r="AH46" s="36"/>
    </row>
    <row r="47" spans="1:36" s="35" customFormat="1" ht="31.95" customHeight="1" x14ac:dyDescent="0.25">
      <c r="A47" s="47">
        <v>37</v>
      </c>
      <c r="B47" s="352">
        <v>1831</v>
      </c>
      <c r="C47" s="309" t="s">
        <v>43</v>
      </c>
      <c r="D47" s="272">
        <v>10.7</v>
      </c>
      <c r="E47" s="250" t="s">
        <v>326</v>
      </c>
      <c r="F47" s="261">
        <v>150000</v>
      </c>
      <c r="G47" s="225">
        <v>12</v>
      </c>
      <c r="H47" s="274" t="s">
        <v>327</v>
      </c>
      <c r="I47" s="170" t="s">
        <v>57</v>
      </c>
      <c r="J47" s="270" t="s">
        <v>318</v>
      </c>
      <c r="K47" s="269" t="s">
        <v>306</v>
      </c>
      <c r="L47" s="129"/>
      <c r="M47" s="121"/>
      <c r="N47" s="130"/>
      <c r="O47" s="123"/>
      <c r="P47" s="124"/>
      <c r="Q47" s="123"/>
      <c r="R47" s="122"/>
      <c r="S47" s="123"/>
      <c r="T47" s="124"/>
      <c r="U47" s="125"/>
      <c r="V47" s="122"/>
      <c r="W47" s="125"/>
      <c r="X47" s="131"/>
      <c r="Y47" s="126"/>
      <c r="Z47" s="127"/>
      <c r="AA47" s="132"/>
      <c r="AB47" s="128"/>
      <c r="AC47" s="128"/>
      <c r="AD47" s="132"/>
      <c r="AH47" s="36"/>
    </row>
    <row r="48" spans="1:36" s="35" customFormat="1" ht="33" customHeight="1" x14ac:dyDescent="0.25">
      <c r="A48" s="47">
        <v>38</v>
      </c>
      <c r="B48" s="383">
        <v>1835</v>
      </c>
      <c r="C48" s="309" t="s">
        <v>43</v>
      </c>
      <c r="D48" s="114">
        <v>9.1</v>
      </c>
      <c r="E48" s="250" t="s">
        <v>328</v>
      </c>
      <c r="F48" s="261">
        <v>150000</v>
      </c>
      <c r="G48" s="225">
        <v>24</v>
      </c>
      <c r="H48" s="273" t="s">
        <v>290</v>
      </c>
      <c r="I48" s="170" t="s">
        <v>57</v>
      </c>
      <c r="J48" s="270" t="s">
        <v>318</v>
      </c>
      <c r="K48" s="269" t="s">
        <v>306</v>
      </c>
      <c r="L48" s="129"/>
      <c r="M48" s="121"/>
      <c r="N48" s="130"/>
      <c r="O48" s="123"/>
      <c r="P48" s="124"/>
      <c r="Q48" s="123"/>
      <c r="R48" s="122"/>
      <c r="S48" s="123"/>
      <c r="T48" s="124"/>
      <c r="U48" s="125"/>
      <c r="V48" s="122"/>
      <c r="W48" s="125"/>
      <c r="X48" s="131"/>
      <c r="Y48" s="126"/>
      <c r="Z48" s="127"/>
      <c r="AA48" s="132"/>
      <c r="AB48" s="128"/>
      <c r="AC48" s="128"/>
      <c r="AD48" s="132"/>
      <c r="AH48" s="36"/>
    </row>
    <row r="49" spans="1:34" s="35" customFormat="1" ht="33" customHeight="1" x14ac:dyDescent="0.25">
      <c r="A49" s="47">
        <v>39</v>
      </c>
      <c r="B49" s="352">
        <v>1842</v>
      </c>
      <c r="C49" s="309" t="s">
        <v>43</v>
      </c>
      <c r="D49" s="236">
        <v>8.3000000000000007</v>
      </c>
      <c r="E49" s="249" t="s">
        <v>295</v>
      </c>
      <c r="F49" s="103">
        <v>180000</v>
      </c>
      <c r="G49" s="112">
        <v>36</v>
      </c>
      <c r="H49" s="215" t="s">
        <v>182</v>
      </c>
      <c r="I49" s="53">
        <v>1.1000000000000001</v>
      </c>
      <c r="J49" s="55" t="s">
        <v>298</v>
      </c>
      <c r="K49" s="55" t="s">
        <v>284</v>
      </c>
      <c r="L49" s="129"/>
      <c r="M49" s="121"/>
      <c r="N49" s="130"/>
      <c r="O49" s="123"/>
      <c r="P49" s="124"/>
      <c r="Q49" s="123"/>
      <c r="R49" s="122"/>
      <c r="S49" s="123"/>
      <c r="T49" s="124"/>
      <c r="U49" s="125"/>
      <c r="V49" s="122"/>
      <c r="W49" s="125"/>
      <c r="X49" s="131"/>
      <c r="Y49" s="126"/>
      <c r="Z49" s="127"/>
      <c r="AA49" s="132"/>
      <c r="AB49" s="128"/>
      <c r="AC49" s="128"/>
      <c r="AD49" s="132"/>
      <c r="AH49" s="36"/>
    </row>
    <row r="50" spans="1:34" s="35" customFormat="1" ht="33" customHeight="1" x14ac:dyDescent="0.25">
      <c r="A50" s="47">
        <v>40</v>
      </c>
      <c r="B50" s="352">
        <v>1843</v>
      </c>
      <c r="C50" s="309" t="s">
        <v>43</v>
      </c>
      <c r="D50" s="308">
        <v>6.1</v>
      </c>
      <c r="E50" s="306" t="s">
        <v>354</v>
      </c>
      <c r="F50" s="307">
        <v>150000</v>
      </c>
      <c r="G50" s="302">
        <v>18</v>
      </c>
      <c r="H50" s="320" t="s">
        <v>209</v>
      </c>
      <c r="I50" s="317">
        <v>6.6</v>
      </c>
      <c r="J50" s="55" t="s">
        <v>373</v>
      </c>
      <c r="K50" s="55" t="s">
        <v>374</v>
      </c>
      <c r="L50" s="129"/>
      <c r="M50" s="121"/>
      <c r="N50" s="130"/>
      <c r="O50" s="123"/>
      <c r="P50" s="124"/>
      <c r="Q50" s="123"/>
      <c r="R50" s="122"/>
      <c r="S50" s="123"/>
      <c r="T50" s="124"/>
      <c r="U50" s="125"/>
      <c r="V50" s="122"/>
      <c r="W50" s="125"/>
      <c r="X50" s="131"/>
      <c r="Y50" s="126"/>
      <c r="Z50" s="127"/>
      <c r="AA50" s="132"/>
      <c r="AB50" s="128"/>
      <c r="AC50" s="128"/>
      <c r="AD50" s="132"/>
      <c r="AH50" s="36"/>
    </row>
    <row r="51" spans="1:34" s="35" customFormat="1" ht="33" customHeight="1" x14ac:dyDescent="0.25">
      <c r="A51" s="47">
        <v>41</v>
      </c>
      <c r="B51" s="353">
        <v>1849</v>
      </c>
      <c r="C51" s="311" t="s">
        <v>43</v>
      </c>
      <c r="D51" s="312">
        <v>1.5</v>
      </c>
      <c r="E51" s="246" t="s">
        <v>425</v>
      </c>
      <c r="F51" s="139">
        <v>120000</v>
      </c>
      <c r="G51" s="140">
        <v>18</v>
      </c>
      <c r="H51" s="321" t="s">
        <v>377</v>
      </c>
      <c r="I51" s="71" t="s">
        <v>57</v>
      </c>
      <c r="J51" s="55" t="s">
        <v>373</v>
      </c>
      <c r="K51" s="55" t="s">
        <v>374</v>
      </c>
      <c r="L51" s="129"/>
      <c r="M51" s="121"/>
      <c r="N51" s="130"/>
      <c r="O51" s="123"/>
      <c r="P51" s="124"/>
      <c r="Q51" s="123"/>
      <c r="R51" s="122"/>
      <c r="S51" s="123"/>
      <c r="T51" s="124"/>
      <c r="U51" s="125"/>
      <c r="V51" s="122"/>
      <c r="W51" s="125"/>
      <c r="X51" s="131"/>
      <c r="Y51" s="126"/>
      <c r="Z51" s="127"/>
      <c r="AA51" s="132"/>
      <c r="AB51" s="128"/>
      <c r="AC51" s="128"/>
      <c r="AD51" s="132"/>
      <c r="AH51" s="36"/>
    </row>
    <row r="52" spans="1:34" s="35" customFormat="1" ht="33" customHeight="1" x14ac:dyDescent="0.25">
      <c r="A52" s="47">
        <v>42</v>
      </c>
      <c r="B52" s="353">
        <v>1850</v>
      </c>
      <c r="C52" s="311" t="s">
        <v>43</v>
      </c>
      <c r="D52" s="312">
        <v>4.2</v>
      </c>
      <c r="E52" s="235" t="s">
        <v>426</v>
      </c>
      <c r="F52" s="139">
        <v>60000</v>
      </c>
      <c r="G52" s="140">
        <v>9</v>
      </c>
      <c r="H52" s="325" t="s">
        <v>199</v>
      </c>
      <c r="I52" s="322" t="s">
        <v>375</v>
      </c>
      <c r="J52" s="213" t="s">
        <v>373</v>
      </c>
      <c r="K52" s="213" t="s">
        <v>374</v>
      </c>
      <c r="L52" s="323"/>
      <c r="M52" s="60"/>
      <c r="N52" s="69"/>
      <c r="O52" s="62"/>
      <c r="P52" s="63"/>
      <c r="Q52" s="62"/>
      <c r="R52" s="61"/>
      <c r="S52" s="62"/>
      <c r="T52" s="63"/>
      <c r="U52" s="64"/>
      <c r="V52" s="61"/>
      <c r="W52" s="64"/>
      <c r="X52" s="324"/>
      <c r="Y52" s="66"/>
      <c r="Z52" s="127"/>
      <c r="AA52" s="132"/>
      <c r="AB52" s="128"/>
      <c r="AC52" s="128"/>
      <c r="AD52" s="132"/>
      <c r="AH52" s="36"/>
    </row>
    <row r="53" spans="1:34" s="35" customFormat="1" ht="39" customHeight="1" x14ac:dyDescent="0.25">
      <c r="A53" s="47">
        <v>43</v>
      </c>
      <c r="B53" s="369">
        <v>1857</v>
      </c>
      <c r="C53" s="311" t="s">
        <v>43</v>
      </c>
      <c r="D53" s="312">
        <v>4.7</v>
      </c>
      <c r="E53" s="344" t="s">
        <v>427</v>
      </c>
      <c r="F53" s="103">
        <v>75000</v>
      </c>
      <c r="G53" s="112">
        <v>18</v>
      </c>
      <c r="H53" s="268" t="s">
        <v>204</v>
      </c>
      <c r="I53" s="345" t="s">
        <v>57</v>
      </c>
      <c r="J53" s="213" t="s">
        <v>394</v>
      </c>
      <c r="K53" s="213" t="s">
        <v>395</v>
      </c>
      <c r="L53" s="129"/>
      <c r="M53" s="121"/>
      <c r="N53" s="130"/>
      <c r="O53" s="123"/>
      <c r="P53" s="124"/>
      <c r="Q53" s="123"/>
      <c r="R53" s="122"/>
      <c r="S53" s="123"/>
      <c r="T53" s="124"/>
      <c r="U53" s="125"/>
      <c r="V53" s="122"/>
      <c r="W53" s="125"/>
      <c r="X53" s="131"/>
      <c r="Y53" s="126"/>
      <c r="Z53" s="127"/>
      <c r="AA53" s="132"/>
      <c r="AB53" s="128"/>
      <c r="AC53" s="128"/>
      <c r="AD53" s="132"/>
      <c r="AH53" s="36"/>
    </row>
    <row r="54" spans="1:34" s="35" customFormat="1" ht="33" customHeight="1" x14ac:dyDescent="0.25">
      <c r="A54" s="47">
        <v>44</v>
      </c>
      <c r="B54" s="369">
        <v>1859</v>
      </c>
      <c r="C54" s="311" t="s">
        <v>43</v>
      </c>
      <c r="D54" s="312">
        <v>2.8</v>
      </c>
      <c r="E54" s="344" t="s">
        <v>428</v>
      </c>
      <c r="F54" s="103">
        <v>150000</v>
      </c>
      <c r="G54" s="112">
        <v>18</v>
      </c>
      <c r="H54" s="268" t="s">
        <v>158</v>
      </c>
      <c r="I54" s="345" t="s">
        <v>309</v>
      </c>
      <c r="J54" s="213" t="s">
        <v>394</v>
      </c>
      <c r="K54" s="213" t="s">
        <v>396</v>
      </c>
      <c r="L54" s="129"/>
      <c r="M54" s="121"/>
      <c r="N54" s="130"/>
      <c r="O54" s="123"/>
      <c r="P54" s="124"/>
      <c r="Q54" s="123"/>
      <c r="R54" s="122"/>
      <c r="S54" s="123"/>
      <c r="T54" s="124"/>
      <c r="U54" s="125"/>
      <c r="V54" s="122"/>
      <c r="W54" s="125"/>
      <c r="X54" s="131"/>
      <c r="Y54" s="126"/>
      <c r="Z54" s="127"/>
      <c r="AA54" s="132"/>
      <c r="AB54" s="128"/>
      <c r="AC54" s="128"/>
      <c r="AD54" s="132"/>
      <c r="AH54" s="36"/>
    </row>
    <row r="55" spans="1:34" s="35" customFormat="1" ht="33" customHeight="1" x14ac:dyDescent="0.25">
      <c r="A55" s="47">
        <v>45</v>
      </c>
      <c r="B55" s="369">
        <v>1861</v>
      </c>
      <c r="C55" s="311" t="s">
        <v>43</v>
      </c>
      <c r="D55" s="312">
        <v>2.1</v>
      </c>
      <c r="E55" s="344" t="s">
        <v>429</v>
      </c>
      <c r="F55" s="103">
        <v>200000</v>
      </c>
      <c r="G55" s="112">
        <v>36</v>
      </c>
      <c r="H55" s="325" t="s">
        <v>412</v>
      </c>
      <c r="I55" s="345" t="s">
        <v>413</v>
      </c>
      <c r="J55" s="213" t="s">
        <v>394</v>
      </c>
      <c r="K55" s="213" t="s">
        <v>397</v>
      </c>
      <c r="L55" s="129"/>
      <c r="M55" s="121"/>
      <c r="N55" s="130"/>
      <c r="O55" s="123"/>
      <c r="P55" s="124"/>
      <c r="Q55" s="123"/>
      <c r="R55" s="122"/>
      <c r="S55" s="123"/>
      <c r="T55" s="124"/>
      <c r="U55" s="125"/>
      <c r="V55" s="122"/>
      <c r="W55" s="125"/>
      <c r="X55" s="131"/>
      <c r="Y55" s="126"/>
      <c r="Z55" s="127"/>
      <c r="AA55" s="132"/>
      <c r="AB55" s="128"/>
      <c r="AC55" s="128"/>
      <c r="AD55" s="132"/>
      <c r="AH55" s="36"/>
    </row>
    <row r="56" spans="1:34" s="35" customFormat="1" ht="33" customHeight="1" x14ac:dyDescent="0.25">
      <c r="A56" s="47">
        <v>46</v>
      </c>
      <c r="B56" s="369">
        <v>1862</v>
      </c>
      <c r="C56" s="311" t="s">
        <v>43</v>
      </c>
      <c r="D56" s="312">
        <v>1.8</v>
      </c>
      <c r="E56" s="344" t="s">
        <v>431</v>
      </c>
      <c r="F56" s="103">
        <v>100000</v>
      </c>
      <c r="G56" s="112">
        <v>12</v>
      </c>
      <c r="H56" s="449" t="s">
        <v>198</v>
      </c>
      <c r="I56" s="322">
        <v>10.3</v>
      </c>
      <c r="J56" s="213" t="s">
        <v>394</v>
      </c>
      <c r="K56" s="213" t="s">
        <v>397</v>
      </c>
      <c r="L56" s="129"/>
      <c r="M56" s="121"/>
      <c r="N56" s="130"/>
      <c r="O56" s="123"/>
      <c r="P56" s="124"/>
      <c r="Q56" s="123"/>
      <c r="R56" s="122"/>
      <c r="S56" s="123"/>
      <c r="T56" s="124"/>
      <c r="U56" s="125"/>
      <c r="V56" s="122"/>
      <c r="W56" s="125"/>
      <c r="X56" s="131"/>
      <c r="Y56" s="126"/>
      <c r="Z56" s="127"/>
      <c r="AA56" s="132"/>
      <c r="AB56" s="128"/>
      <c r="AC56" s="128"/>
      <c r="AD56" s="132"/>
      <c r="AH56" s="36"/>
    </row>
    <row r="57" spans="1:34" s="35" customFormat="1" ht="33" customHeight="1" x14ac:dyDescent="0.25">
      <c r="A57" s="47">
        <v>47</v>
      </c>
      <c r="B57" s="369">
        <v>1863</v>
      </c>
      <c r="C57" s="311" t="s">
        <v>43</v>
      </c>
      <c r="D57" s="312">
        <v>2.8</v>
      </c>
      <c r="E57" s="344" t="s">
        <v>436</v>
      </c>
      <c r="F57" s="103">
        <v>180000</v>
      </c>
      <c r="G57" s="448">
        <v>18</v>
      </c>
      <c r="H57" s="452" t="s">
        <v>182</v>
      </c>
      <c r="I57" s="313"/>
      <c r="J57" s="453">
        <v>44058</v>
      </c>
      <c r="K57" s="454">
        <v>44835</v>
      </c>
      <c r="L57" s="129"/>
      <c r="M57" s="121"/>
      <c r="N57" s="130"/>
      <c r="O57" s="123"/>
      <c r="P57" s="124"/>
      <c r="Q57" s="123"/>
      <c r="R57" s="122"/>
      <c r="S57" s="123"/>
      <c r="T57" s="124"/>
      <c r="U57" s="125"/>
      <c r="V57" s="122"/>
      <c r="W57" s="125"/>
      <c r="X57" s="131"/>
      <c r="Y57" s="126"/>
      <c r="Z57" s="127"/>
      <c r="AA57" s="132"/>
      <c r="AB57" s="128"/>
      <c r="AC57" s="128"/>
      <c r="AD57" s="132"/>
      <c r="AH57" s="36"/>
    </row>
    <row r="58" spans="1:34" s="35" customFormat="1" ht="33" customHeight="1" x14ac:dyDescent="0.25">
      <c r="A58" s="47">
        <v>48</v>
      </c>
      <c r="B58" s="369">
        <v>1864</v>
      </c>
      <c r="C58" s="311" t="s">
        <v>43</v>
      </c>
      <c r="D58" s="312" t="s">
        <v>389</v>
      </c>
      <c r="E58" s="246" t="s">
        <v>430</v>
      </c>
      <c r="F58" s="103">
        <v>125000</v>
      </c>
      <c r="G58" s="112">
        <v>24</v>
      </c>
      <c r="H58" s="385" t="s">
        <v>208</v>
      </c>
      <c r="I58" s="450" t="s">
        <v>411</v>
      </c>
      <c r="J58" s="451" t="s">
        <v>394</v>
      </c>
      <c r="K58" s="451" t="s">
        <v>410</v>
      </c>
      <c r="L58" s="129"/>
      <c r="M58" s="121"/>
      <c r="N58" s="130"/>
      <c r="O58" s="123"/>
      <c r="P58" s="124"/>
      <c r="Q58" s="123"/>
      <c r="R58" s="122"/>
      <c r="S58" s="123"/>
      <c r="T58" s="124"/>
      <c r="U58" s="125"/>
      <c r="V58" s="122"/>
      <c r="W58" s="125"/>
      <c r="X58" s="131"/>
      <c r="Y58" s="126"/>
      <c r="Z58" s="127"/>
      <c r="AA58" s="132"/>
      <c r="AB58" s="128"/>
      <c r="AC58" s="128"/>
      <c r="AD58" s="132"/>
      <c r="AH58" s="36"/>
    </row>
    <row r="59" spans="1:34" s="35" customFormat="1" ht="33" customHeight="1" x14ac:dyDescent="0.25">
      <c r="A59" s="47">
        <v>49</v>
      </c>
      <c r="B59" s="350">
        <v>1865</v>
      </c>
      <c r="C59" s="309" t="s">
        <v>43</v>
      </c>
      <c r="D59" s="236">
        <v>1.4</v>
      </c>
      <c r="E59" s="49" t="s">
        <v>435</v>
      </c>
      <c r="F59" s="103">
        <v>60000</v>
      </c>
      <c r="G59" s="112">
        <v>12</v>
      </c>
      <c r="H59" s="215" t="s">
        <v>405</v>
      </c>
      <c r="I59" s="51" t="s">
        <v>57</v>
      </c>
      <c r="J59" s="213" t="s">
        <v>394</v>
      </c>
      <c r="K59" s="213" t="s">
        <v>410</v>
      </c>
      <c r="L59" s="129"/>
      <c r="M59" s="121"/>
      <c r="N59" s="130"/>
      <c r="O59" s="123"/>
      <c r="P59" s="124"/>
      <c r="Q59" s="123"/>
      <c r="R59" s="122"/>
      <c r="S59" s="123"/>
      <c r="T59" s="124"/>
      <c r="U59" s="125"/>
      <c r="V59" s="122"/>
      <c r="W59" s="125"/>
      <c r="X59" s="131"/>
      <c r="Y59" s="126"/>
      <c r="Z59" s="127"/>
      <c r="AA59" s="132"/>
      <c r="AB59" s="128"/>
      <c r="AC59" s="128"/>
      <c r="AD59" s="132"/>
      <c r="AH59" s="36"/>
    </row>
    <row r="60" spans="1:34" s="35" customFormat="1" ht="33" customHeight="1" x14ac:dyDescent="0.25">
      <c r="A60" s="47">
        <v>50</v>
      </c>
      <c r="B60" s="350">
        <v>1866</v>
      </c>
      <c r="C60" s="309" t="s">
        <v>43</v>
      </c>
      <c r="D60" s="236">
        <v>3.8</v>
      </c>
      <c r="E60" s="250" t="s">
        <v>434</v>
      </c>
      <c r="F60" s="103">
        <v>23000</v>
      </c>
      <c r="G60" s="112">
        <v>7</v>
      </c>
      <c r="H60" s="370" t="s">
        <v>224</v>
      </c>
      <c r="I60" s="51" t="s">
        <v>57</v>
      </c>
      <c r="J60" s="213" t="s">
        <v>394</v>
      </c>
      <c r="K60" s="213" t="s">
        <v>410</v>
      </c>
      <c r="L60" s="129"/>
      <c r="M60" s="121"/>
      <c r="N60" s="130"/>
      <c r="O60" s="123"/>
      <c r="P60" s="124"/>
      <c r="Q60" s="123"/>
      <c r="R60" s="122"/>
      <c r="S60" s="123"/>
      <c r="T60" s="124"/>
      <c r="U60" s="125"/>
      <c r="V60" s="122"/>
      <c r="W60" s="125"/>
      <c r="X60" s="131"/>
      <c r="Y60" s="126"/>
      <c r="Z60" s="127"/>
      <c r="AA60" s="132"/>
      <c r="AB60" s="128"/>
      <c r="AC60" s="128"/>
      <c r="AD60" s="132"/>
      <c r="AH60" s="36"/>
    </row>
    <row r="61" spans="1:34" s="35" customFormat="1" ht="33" customHeight="1" x14ac:dyDescent="0.25">
      <c r="A61" s="47">
        <v>51</v>
      </c>
      <c r="B61" s="369">
        <v>1868</v>
      </c>
      <c r="C61" s="311" t="s">
        <v>43</v>
      </c>
      <c r="D61" s="312" t="s">
        <v>218</v>
      </c>
      <c r="E61" s="246" t="s">
        <v>432</v>
      </c>
      <c r="F61" s="103">
        <v>200000</v>
      </c>
      <c r="G61" s="112">
        <v>24</v>
      </c>
      <c r="H61" s="268" t="s">
        <v>150</v>
      </c>
      <c r="I61" s="53" t="s">
        <v>57</v>
      </c>
      <c r="J61" s="213" t="s">
        <v>394</v>
      </c>
      <c r="K61" s="213" t="s">
        <v>410</v>
      </c>
      <c r="L61" s="129"/>
      <c r="M61" s="121"/>
      <c r="N61" s="130"/>
      <c r="O61" s="123"/>
      <c r="P61" s="124"/>
      <c r="Q61" s="123"/>
      <c r="R61" s="122"/>
      <c r="S61" s="123"/>
      <c r="T61" s="124"/>
      <c r="U61" s="125"/>
      <c r="V61" s="122"/>
      <c r="W61" s="125"/>
      <c r="X61" s="131"/>
      <c r="Y61" s="126"/>
      <c r="Z61" s="127"/>
      <c r="AA61" s="132"/>
      <c r="AB61" s="128"/>
      <c r="AC61" s="128"/>
      <c r="AD61" s="132"/>
      <c r="AH61" s="36"/>
    </row>
    <row r="62" spans="1:34" s="35" customFormat="1" ht="42.6" customHeight="1" thickBot="1" x14ac:dyDescent="0.3">
      <c r="A62" s="384">
        <v>52</v>
      </c>
      <c r="B62" s="369">
        <v>1869</v>
      </c>
      <c r="C62" s="311" t="s">
        <v>43</v>
      </c>
      <c r="D62" s="312">
        <v>2.2999999999999998</v>
      </c>
      <c r="E62" s="235" t="s">
        <v>433</v>
      </c>
      <c r="F62" s="346">
        <v>80000</v>
      </c>
      <c r="G62" s="347">
        <v>6</v>
      </c>
      <c r="H62" s="348" t="s">
        <v>158</v>
      </c>
      <c r="I62" s="349" t="s">
        <v>57</v>
      </c>
      <c r="J62" s="213" t="s">
        <v>394</v>
      </c>
      <c r="K62" s="213" t="s">
        <v>410</v>
      </c>
      <c r="L62" s="323"/>
      <c r="M62" s="60"/>
      <c r="N62" s="69"/>
      <c r="O62" s="62"/>
      <c r="P62" s="63"/>
      <c r="Q62" s="62"/>
      <c r="R62" s="61"/>
      <c r="S62" s="62"/>
      <c r="T62" s="63"/>
      <c r="U62" s="64"/>
      <c r="V62" s="61"/>
      <c r="W62" s="64"/>
      <c r="X62" s="324"/>
      <c r="Y62" s="66"/>
      <c r="Z62" s="127"/>
      <c r="AA62" s="132"/>
      <c r="AB62" s="128"/>
      <c r="AC62" s="128"/>
      <c r="AD62" s="132"/>
      <c r="AH62" s="36"/>
    </row>
    <row r="63" spans="1:34" s="35" customFormat="1" ht="14.1" customHeight="1" thickBot="1" x14ac:dyDescent="0.3">
      <c r="A63" s="404" t="s">
        <v>54</v>
      </c>
      <c r="B63" s="405"/>
      <c r="C63" s="405"/>
      <c r="D63" s="405"/>
      <c r="E63" s="405"/>
      <c r="F63" s="405"/>
      <c r="G63" s="405"/>
      <c r="H63" s="405"/>
      <c r="I63" s="405"/>
      <c r="J63" s="405"/>
      <c r="K63" s="405"/>
      <c r="L63" s="405"/>
      <c r="M63" s="405"/>
      <c r="N63" s="405"/>
      <c r="O63" s="405"/>
      <c r="P63" s="405"/>
      <c r="Q63" s="405"/>
      <c r="R63" s="405"/>
      <c r="S63" s="405"/>
      <c r="T63" s="405"/>
      <c r="U63" s="405"/>
      <c r="V63" s="405"/>
      <c r="W63" s="405"/>
      <c r="X63" s="405"/>
      <c r="Y63" s="405"/>
      <c r="Z63" s="406"/>
      <c r="AA63" s="148" t="e">
        <f>SUM(#REF!)+AA41</f>
        <v>#REF!</v>
      </c>
      <c r="AB63" s="23" t="e">
        <f>SUM(#REF!)+AB41</f>
        <v>#REF!</v>
      </c>
      <c r="AC63" s="23" t="e">
        <f>SUM(#REF!)+AC41</f>
        <v>#REF!</v>
      </c>
      <c r="AD63" s="23"/>
      <c r="AE63" s="37" t="e">
        <f>SUM(AA63:AC63)</f>
        <v>#REF!</v>
      </c>
      <c r="AF63" s="197"/>
    </row>
    <row r="64" spans="1:34" s="35" customFormat="1" ht="14.1" customHeight="1" thickBot="1" x14ac:dyDescent="0.3">
      <c r="A64" s="153"/>
      <c r="B64" s="146"/>
      <c r="C64" s="154"/>
      <c r="D64" s="146"/>
      <c r="E64" s="146" t="s">
        <v>331</v>
      </c>
      <c r="F64" s="155">
        <f>SUM(F7:F62)</f>
        <v>7368000</v>
      </c>
      <c r="G64" s="146"/>
      <c r="H64" s="146"/>
      <c r="I64" s="146"/>
      <c r="J64" s="146"/>
      <c r="K64" s="152"/>
      <c r="L64" s="146"/>
      <c r="M64" s="146"/>
      <c r="N64" s="146"/>
      <c r="O64" s="146"/>
      <c r="P64" s="146"/>
      <c r="Q64" s="146"/>
      <c r="R64" s="146"/>
      <c r="S64" s="146"/>
      <c r="T64" s="146"/>
      <c r="U64" s="146"/>
      <c r="V64" s="146"/>
      <c r="W64" s="146"/>
      <c r="X64" s="146"/>
      <c r="Y64" s="146"/>
      <c r="Z64" s="156"/>
      <c r="AA64" s="31"/>
      <c r="AB64" s="31"/>
      <c r="AC64" s="31"/>
      <c r="AD64" s="31"/>
      <c r="AE64" s="37"/>
    </row>
    <row r="65" spans="1:30" s="35" customFormat="1" ht="10.95" customHeight="1" x14ac:dyDescent="0.25">
      <c r="A65"/>
      <c r="B65"/>
      <c r="C65" s="32"/>
      <c r="D65"/>
      <c r="E65"/>
      <c r="F65"/>
      <c r="G65"/>
      <c r="H65"/>
      <c r="I65"/>
      <c r="J65"/>
      <c r="K65"/>
      <c r="L65"/>
      <c r="M65"/>
      <c r="N65"/>
      <c r="O65"/>
      <c r="P65"/>
      <c r="Q65"/>
      <c r="R65"/>
      <c r="S65"/>
      <c r="T65"/>
      <c r="U65"/>
      <c r="V65"/>
      <c r="W65"/>
      <c r="X65"/>
      <c r="Y65"/>
      <c r="Z65"/>
      <c r="AA65"/>
      <c r="AB65"/>
      <c r="AC65"/>
      <c r="AD65"/>
    </row>
    <row r="66" spans="1:30" s="35" customFormat="1" ht="10.95" customHeight="1" x14ac:dyDescent="0.25">
      <c r="A66"/>
      <c r="B66"/>
      <c r="C66" s="32"/>
      <c r="D66"/>
      <c r="E66"/>
      <c r="F66"/>
      <c r="G66"/>
      <c r="H66"/>
      <c r="I66"/>
      <c r="J66"/>
      <c r="K66"/>
      <c r="L66"/>
      <c r="M66"/>
      <c r="N66"/>
      <c r="O66"/>
      <c r="P66"/>
      <c r="Q66"/>
      <c r="R66"/>
      <c r="S66"/>
      <c r="T66"/>
      <c r="U66"/>
      <c r="V66"/>
      <c r="W66"/>
      <c r="X66"/>
      <c r="Y66"/>
      <c r="Z66"/>
      <c r="AA66"/>
      <c r="AB66"/>
      <c r="AC66"/>
      <c r="AD66"/>
    </row>
    <row r="67" spans="1:30" s="35" customFormat="1" ht="10.95" customHeight="1" x14ac:dyDescent="0.25">
      <c r="A67"/>
      <c r="B67"/>
      <c r="C67" s="32"/>
      <c r="D67"/>
      <c r="E67"/>
      <c r="F67"/>
      <c r="G67"/>
      <c r="H67"/>
      <c r="I67"/>
      <c r="J67"/>
      <c r="K67"/>
      <c r="L67"/>
      <c r="M67"/>
      <c r="N67"/>
      <c r="O67"/>
      <c r="P67"/>
      <c r="Q67"/>
      <c r="R67"/>
      <c r="S67"/>
      <c r="T67"/>
      <c r="U67"/>
      <c r="V67"/>
      <c r="W67"/>
      <c r="X67"/>
      <c r="Y67"/>
      <c r="Z67"/>
      <c r="AA67"/>
      <c r="AB67"/>
      <c r="AC67"/>
      <c r="AD67"/>
    </row>
    <row r="68" spans="1:30" s="35" customFormat="1" ht="10.95" customHeight="1" x14ac:dyDescent="0.25">
      <c r="A68"/>
      <c r="B68"/>
      <c r="C68" s="32"/>
      <c r="D68"/>
      <c r="E68"/>
      <c r="F68"/>
      <c r="G68"/>
      <c r="H68"/>
      <c r="I68"/>
      <c r="J68"/>
      <c r="K68"/>
      <c r="L68"/>
      <c r="M68"/>
      <c r="N68"/>
      <c r="O68"/>
      <c r="P68"/>
      <c r="Q68"/>
      <c r="R68"/>
      <c r="S68"/>
      <c r="T68"/>
      <c r="U68"/>
      <c r="V68"/>
      <c r="W68"/>
      <c r="X68"/>
      <c r="Y68"/>
      <c r="Z68"/>
      <c r="AA68"/>
      <c r="AB68"/>
      <c r="AC68" s="83" t="s">
        <v>54</v>
      </c>
      <c r="AD68" s="83"/>
    </row>
    <row r="69" spans="1:30" s="35" customFormat="1" ht="10.95" customHeight="1" x14ac:dyDescent="0.25">
      <c r="A69"/>
      <c r="B69"/>
      <c r="C69" s="32"/>
      <c r="D69"/>
      <c r="E69"/>
      <c r="F69"/>
      <c r="G69"/>
      <c r="H69"/>
      <c r="I69"/>
      <c r="J69"/>
      <c r="K69"/>
      <c r="L69"/>
      <c r="M69"/>
      <c r="N69"/>
      <c r="O69"/>
      <c r="P69"/>
      <c r="Q69"/>
      <c r="R69"/>
      <c r="S69"/>
      <c r="T69"/>
      <c r="U69"/>
      <c r="V69"/>
      <c r="W69"/>
      <c r="X69"/>
      <c r="Y69"/>
      <c r="Z69"/>
      <c r="AA69"/>
      <c r="AB69"/>
      <c r="AC69"/>
      <c r="AD69"/>
    </row>
    <row r="70" spans="1:30" s="35" customFormat="1" ht="10.95" customHeight="1" x14ac:dyDescent="0.25">
      <c r="A70"/>
      <c r="B70"/>
      <c r="C70" s="32"/>
      <c r="D70"/>
      <c r="E70"/>
      <c r="F70"/>
      <c r="G70"/>
      <c r="H70"/>
      <c r="I70"/>
      <c r="J70"/>
      <c r="K70"/>
      <c r="L70"/>
      <c r="M70"/>
      <c r="N70"/>
      <c r="O70"/>
      <c r="P70"/>
      <c r="Q70"/>
      <c r="R70"/>
      <c r="S70"/>
      <c r="T70"/>
      <c r="U70"/>
      <c r="V70"/>
      <c r="W70"/>
      <c r="X70"/>
      <c r="Y70"/>
      <c r="Z70"/>
      <c r="AA70"/>
      <c r="AB70"/>
      <c r="AC70"/>
      <c r="AD70"/>
    </row>
    <row r="71" spans="1:30" s="35" customFormat="1" ht="10.95" customHeight="1" x14ac:dyDescent="0.25">
      <c r="A71"/>
      <c r="B71"/>
      <c r="C71" s="32"/>
      <c r="D71"/>
      <c r="E71"/>
      <c r="F71"/>
      <c r="G71"/>
      <c r="H71"/>
      <c r="I71"/>
      <c r="J71"/>
      <c r="K71"/>
      <c r="L71"/>
      <c r="M71"/>
      <c r="N71"/>
      <c r="O71"/>
      <c r="P71"/>
      <c r="Q71"/>
      <c r="R71"/>
      <c r="S71"/>
      <c r="T71"/>
      <c r="U71"/>
      <c r="V71"/>
      <c r="W71"/>
      <c r="X71"/>
      <c r="Y71"/>
      <c r="Z71"/>
      <c r="AA71"/>
      <c r="AB71"/>
      <c r="AC71"/>
      <c r="AD71"/>
    </row>
    <row r="72" spans="1:30" s="35" customFormat="1" ht="10.95" customHeight="1" x14ac:dyDescent="0.25">
      <c r="A72"/>
      <c r="B72"/>
      <c r="C72" s="32"/>
      <c r="D72"/>
      <c r="E72"/>
      <c r="F72"/>
      <c r="G72"/>
      <c r="H72"/>
      <c r="I72"/>
      <c r="J72"/>
      <c r="K72"/>
      <c r="L72"/>
      <c r="M72"/>
      <c r="N72"/>
      <c r="O72"/>
      <c r="P72"/>
      <c r="Q72"/>
      <c r="R72"/>
      <c r="S72"/>
      <c r="T72"/>
      <c r="U72"/>
      <c r="V72"/>
      <c r="W72"/>
      <c r="X72"/>
      <c r="Y72"/>
      <c r="Z72"/>
      <c r="AA72"/>
      <c r="AB72"/>
      <c r="AC72"/>
      <c r="AD72"/>
    </row>
    <row r="73" spans="1:30" s="35" customFormat="1" ht="10.95" customHeight="1" x14ac:dyDescent="0.25">
      <c r="A73"/>
      <c r="B73"/>
      <c r="C73" s="32"/>
      <c r="D73"/>
      <c r="E73"/>
      <c r="F73"/>
      <c r="G73"/>
      <c r="H73"/>
      <c r="I73"/>
      <c r="J73"/>
      <c r="K73"/>
      <c r="L73"/>
      <c r="M73"/>
      <c r="N73"/>
      <c r="O73"/>
      <c r="P73"/>
      <c r="Q73"/>
      <c r="R73"/>
      <c r="S73"/>
      <c r="T73"/>
      <c r="U73"/>
      <c r="V73"/>
      <c r="W73"/>
      <c r="X73"/>
      <c r="Y73"/>
      <c r="Z73"/>
      <c r="AA73"/>
      <c r="AB73"/>
      <c r="AC73"/>
      <c r="AD73"/>
    </row>
    <row r="74" spans="1:30" s="35" customFormat="1" ht="10.95" customHeight="1" x14ac:dyDescent="0.25">
      <c r="A74"/>
      <c r="B74"/>
      <c r="C74" s="32"/>
      <c r="D74"/>
      <c r="E74"/>
      <c r="F74"/>
      <c r="G74"/>
      <c r="H74"/>
      <c r="I74"/>
      <c r="J74"/>
      <c r="K74"/>
      <c r="L74"/>
      <c r="M74"/>
      <c r="N74"/>
      <c r="O74"/>
      <c r="P74"/>
      <c r="Q74"/>
      <c r="R74"/>
      <c r="S74"/>
      <c r="T74"/>
      <c r="U74"/>
      <c r="V74"/>
      <c r="W74"/>
      <c r="X74"/>
      <c r="Y74"/>
      <c r="Z74"/>
      <c r="AA74"/>
      <c r="AB74"/>
      <c r="AC74"/>
      <c r="AD74"/>
    </row>
    <row r="75" spans="1:30" s="35" customFormat="1" ht="10.95" customHeight="1" x14ac:dyDescent="0.25">
      <c r="A75"/>
      <c r="B75"/>
      <c r="C75" s="32"/>
      <c r="D75"/>
      <c r="E75"/>
      <c r="F75"/>
      <c r="G75"/>
      <c r="H75"/>
      <c r="I75"/>
      <c r="J75"/>
      <c r="K75"/>
      <c r="L75"/>
      <c r="M75"/>
      <c r="N75"/>
      <c r="O75"/>
      <c r="P75"/>
      <c r="Q75"/>
      <c r="R75"/>
      <c r="S75"/>
      <c r="T75"/>
      <c r="U75"/>
      <c r="V75"/>
      <c r="W75"/>
      <c r="X75"/>
      <c r="Y75"/>
      <c r="Z75"/>
      <c r="AA75"/>
      <c r="AB75"/>
      <c r="AC75"/>
      <c r="AD75"/>
    </row>
    <row r="76" spans="1:30" s="35" customFormat="1" ht="10.95" customHeight="1" x14ac:dyDescent="0.25">
      <c r="A76"/>
      <c r="B76"/>
      <c r="C76" s="32"/>
      <c r="D76"/>
      <c r="E76"/>
      <c r="F76"/>
      <c r="G76"/>
      <c r="H76"/>
      <c r="I76"/>
      <c r="J76"/>
      <c r="K76"/>
      <c r="L76"/>
      <c r="M76"/>
      <c r="N76"/>
      <c r="O76"/>
      <c r="P76"/>
      <c r="Q76"/>
      <c r="R76"/>
      <c r="S76"/>
      <c r="T76"/>
      <c r="U76"/>
      <c r="V76"/>
      <c r="W76"/>
      <c r="X76"/>
      <c r="Y76"/>
      <c r="Z76"/>
      <c r="AA76"/>
      <c r="AB76"/>
      <c r="AC76"/>
      <c r="AD76"/>
    </row>
    <row r="77" spans="1:30" s="35" customFormat="1" ht="10.95" customHeight="1" x14ac:dyDescent="0.25">
      <c r="A77"/>
      <c r="B77"/>
      <c r="C77" s="32"/>
      <c r="D77"/>
      <c r="E77"/>
      <c r="F77"/>
      <c r="G77"/>
      <c r="H77"/>
      <c r="I77"/>
      <c r="J77"/>
      <c r="K77"/>
      <c r="L77"/>
      <c r="M77"/>
      <c r="N77"/>
      <c r="O77"/>
      <c r="P77"/>
      <c r="Q77"/>
      <c r="R77"/>
      <c r="S77"/>
      <c r="T77"/>
      <c r="U77"/>
      <c r="V77"/>
      <c r="W77"/>
      <c r="X77"/>
      <c r="Y77"/>
      <c r="Z77"/>
      <c r="AA77"/>
      <c r="AB77"/>
      <c r="AC77"/>
      <c r="AD77"/>
    </row>
    <row r="78" spans="1:30" s="35" customFormat="1" ht="10.95" customHeight="1" x14ac:dyDescent="0.25">
      <c r="A78"/>
      <c r="B78"/>
      <c r="C78" s="32"/>
      <c r="D78"/>
      <c r="E78"/>
      <c r="F78"/>
      <c r="G78"/>
      <c r="H78"/>
      <c r="I78"/>
      <c r="J78"/>
      <c r="K78"/>
      <c r="L78"/>
      <c r="M78"/>
      <c r="N78"/>
      <c r="O78"/>
      <c r="P78"/>
      <c r="Q78"/>
      <c r="R78"/>
      <c r="S78"/>
      <c r="T78"/>
      <c r="U78"/>
      <c r="V78"/>
      <c r="W78"/>
      <c r="X78"/>
      <c r="Y78"/>
      <c r="Z78"/>
      <c r="AA78"/>
      <c r="AB78"/>
      <c r="AC78"/>
      <c r="AD78"/>
    </row>
    <row r="79" spans="1:30" s="35" customFormat="1" ht="10.95" customHeight="1" x14ac:dyDescent="0.25">
      <c r="A79"/>
      <c r="B79"/>
      <c r="C79" s="32"/>
      <c r="D79"/>
      <c r="E79"/>
      <c r="F79"/>
      <c r="G79"/>
      <c r="H79"/>
      <c r="I79"/>
      <c r="J79"/>
      <c r="K79"/>
      <c r="L79"/>
      <c r="M79"/>
      <c r="N79"/>
      <c r="O79"/>
      <c r="P79"/>
      <c r="Q79"/>
      <c r="R79"/>
      <c r="S79"/>
      <c r="T79"/>
      <c r="U79"/>
      <c r="V79"/>
      <c r="W79"/>
      <c r="X79"/>
      <c r="Y79"/>
      <c r="Z79"/>
      <c r="AA79"/>
      <c r="AB79"/>
      <c r="AC79"/>
      <c r="AD79"/>
    </row>
    <row r="80" spans="1:30" s="35" customFormat="1" ht="10.95" customHeight="1" x14ac:dyDescent="0.25">
      <c r="A80"/>
      <c r="B80"/>
      <c r="C80" s="32"/>
      <c r="D80"/>
      <c r="E80"/>
      <c r="F80"/>
      <c r="G80"/>
      <c r="H80"/>
      <c r="I80"/>
      <c r="J80"/>
      <c r="K80"/>
      <c r="L80"/>
      <c r="M80"/>
      <c r="N80"/>
      <c r="O80"/>
      <c r="P80"/>
      <c r="Q80"/>
      <c r="R80"/>
      <c r="S80"/>
      <c r="T80"/>
      <c r="U80"/>
      <c r="V80"/>
      <c r="W80"/>
      <c r="X80"/>
      <c r="Y80"/>
      <c r="Z80"/>
      <c r="AA80"/>
      <c r="AB80"/>
      <c r="AC80"/>
      <c r="AD80"/>
    </row>
    <row r="81" spans="1:30" s="35" customFormat="1" ht="10.95" customHeight="1" x14ac:dyDescent="0.25">
      <c r="A81"/>
      <c r="B81"/>
      <c r="C81" s="32"/>
      <c r="D81"/>
      <c r="E81"/>
      <c r="F81"/>
      <c r="G81"/>
      <c r="H81"/>
      <c r="I81"/>
      <c r="J81"/>
      <c r="K81"/>
      <c r="L81"/>
      <c r="M81"/>
      <c r="N81"/>
      <c r="O81"/>
      <c r="P81"/>
      <c r="Q81"/>
      <c r="R81"/>
      <c r="S81"/>
      <c r="T81"/>
      <c r="U81"/>
      <c r="V81"/>
      <c r="W81"/>
      <c r="X81"/>
      <c r="Y81"/>
      <c r="Z81"/>
      <c r="AA81"/>
      <c r="AB81"/>
      <c r="AC81"/>
      <c r="AD81"/>
    </row>
    <row r="82" spans="1:30" s="35" customFormat="1" ht="10.95" customHeight="1" x14ac:dyDescent="0.25">
      <c r="A82"/>
      <c r="B82"/>
      <c r="C82" s="32"/>
      <c r="D82"/>
      <c r="E82"/>
      <c r="F82"/>
      <c r="G82"/>
      <c r="H82"/>
      <c r="I82"/>
      <c r="J82"/>
      <c r="K82"/>
      <c r="L82"/>
      <c r="M82"/>
      <c r="N82"/>
      <c r="O82"/>
      <c r="P82"/>
      <c r="Q82"/>
      <c r="R82"/>
      <c r="S82"/>
      <c r="T82"/>
      <c r="U82"/>
      <c r="V82"/>
      <c r="W82"/>
      <c r="X82"/>
      <c r="Y82"/>
      <c r="Z82"/>
      <c r="AA82"/>
      <c r="AB82"/>
      <c r="AC82"/>
      <c r="AD82"/>
    </row>
    <row r="83" spans="1:30" s="35" customFormat="1" ht="10.95" customHeight="1" x14ac:dyDescent="0.25">
      <c r="A83"/>
      <c r="B83"/>
      <c r="C83" s="32"/>
      <c r="D83"/>
      <c r="E83"/>
      <c r="F83"/>
      <c r="G83"/>
      <c r="H83"/>
      <c r="I83"/>
      <c r="J83"/>
      <c r="K83"/>
      <c r="L83"/>
      <c r="M83"/>
      <c r="N83"/>
      <c r="O83"/>
      <c r="P83"/>
      <c r="Q83"/>
      <c r="R83"/>
      <c r="S83"/>
      <c r="T83"/>
      <c r="U83"/>
      <c r="V83"/>
      <c r="W83"/>
      <c r="X83"/>
      <c r="Y83"/>
      <c r="Z83"/>
      <c r="AA83"/>
      <c r="AB83"/>
      <c r="AC83"/>
      <c r="AD83"/>
    </row>
    <row r="84" spans="1:30" s="35" customFormat="1" ht="10.95" customHeight="1" x14ac:dyDescent="0.25">
      <c r="A84"/>
      <c r="B84"/>
      <c r="C84" s="32"/>
      <c r="D84"/>
      <c r="E84"/>
      <c r="F84"/>
      <c r="G84"/>
      <c r="H84"/>
      <c r="I84"/>
      <c r="J84"/>
      <c r="K84"/>
      <c r="L84"/>
      <c r="M84"/>
      <c r="N84"/>
      <c r="O84"/>
      <c r="P84"/>
      <c r="Q84"/>
      <c r="R84"/>
      <c r="S84"/>
      <c r="T84"/>
      <c r="U84"/>
      <c r="V84"/>
      <c r="W84"/>
      <c r="X84"/>
      <c r="Y84"/>
      <c r="Z84"/>
      <c r="AA84"/>
      <c r="AB84"/>
      <c r="AC84"/>
      <c r="AD84"/>
    </row>
    <row r="85" spans="1:30" s="35" customFormat="1" ht="10.95" customHeight="1" x14ac:dyDescent="0.25">
      <c r="A85"/>
      <c r="B85"/>
      <c r="C85" s="32"/>
      <c r="D85"/>
      <c r="E85"/>
      <c r="F85"/>
      <c r="G85"/>
      <c r="H85"/>
      <c r="I85"/>
      <c r="J85"/>
      <c r="K85"/>
      <c r="L85"/>
      <c r="M85"/>
      <c r="N85"/>
      <c r="O85"/>
      <c r="P85"/>
      <c r="Q85"/>
      <c r="R85"/>
      <c r="S85"/>
      <c r="T85"/>
      <c r="U85"/>
      <c r="V85"/>
      <c r="W85"/>
      <c r="X85"/>
      <c r="Y85"/>
      <c r="Z85"/>
      <c r="AA85"/>
      <c r="AB85"/>
      <c r="AC85"/>
      <c r="AD85"/>
    </row>
    <row r="86" spans="1:30" s="35" customFormat="1" ht="10.95" customHeight="1" x14ac:dyDescent="0.25">
      <c r="A86"/>
      <c r="B86"/>
      <c r="C86" s="32"/>
      <c r="D86"/>
      <c r="E86"/>
      <c r="F86"/>
      <c r="G86"/>
      <c r="H86"/>
      <c r="I86"/>
      <c r="J86"/>
      <c r="K86"/>
      <c r="L86"/>
      <c r="M86"/>
      <c r="N86"/>
      <c r="O86"/>
      <c r="P86"/>
      <c r="Q86"/>
      <c r="R86"/>
      <c r="S86"/>
      <c r="T86"/>
      <c r="U86"/>
      <c r="V86"/>
      <c r="W86"/>
      <c r="X86"/>
      <c r="Y86"/>
      <c r="Z86"/>
      <c r="AA86"/>
      <c r="AB86"/>
      <c r="AC86"/>
      <c r="AD86"/>
    </row>
    <row r="87" spans="1:30" s="35" customFormat="1" ht="10.95" customHeight="1" x14ac:dyDescent="0.25">
      <c r="A87"/>
      <c r="B87"/>
      <c r="C87" s="32"/>
      <c r="D87"/>
      <c r="E87"/>
      <c r="F87"/>
      <c r="G87"/>
      <c r="H87"/>
      <c r="I87"/>
      <c r="J87"/>
      <c r="K87"/>
      <c r="L87"/>
      <c r="M87"/>
      <c r="N87"/>
      <c r="O87"/>
      <c r="P87"/>
      <c r="Q87"/>
      <c r="R87"/>
      <c r="S87"/>
      <c r="T87"/>
      <c r="U87"/>
      <c r="V87"/>
      <c r="W87"/>
      <c r="X87"/>
      <c r="Y87"/>
      <c r="Z87"/>
      <c r="AA87"/>
      <c r="AB87"/>
      <c r="AC87"/>
      <c r="AD87"/>
    </row>
    <row r="88" spans="1:30" s="35" customFormat="1" ht="10.95" customHeight="1" x14ac:dyDescent="0.25">
      <c r="A88"/>
      <c r="B88"/>
      <c r="C88" s="32"/>
      <c r="D88"/>
      <c r="E88"/>
      <c r="F88"/>
      <c r="G88"/>
      <c r="H88"/>
      <c r="I88"/>
      <c r="J88"/>
      <c r="K88"/>
      <c r="L88"/>
      <c r="M88"/>
      <c r="N88"/>
      <c r="O88"/>
      <c r="P88"/>
      <c r="Q88"/>
      <c r="R88"/>
      <c r="S88"/>
      <c r="T88"/>
      <c r="U88"/>
      <c r="V88"/>
      <c r="W88"/>
      <c r="X88"/>
      <c r="Y88"/>
      <c r="Z88"/>
      <c r="AA88"/>
      <c r="AB88"/>
      <c r="AC88"/>
      <c r="AD88"/>
    </row>
    <row r="89" spans="1:30" s="35" customFormat="1" ht="10.95" customHeight="1" x14ac:dyDescent="0.25">
      <c r="A89"/>
      <c r="B89"/>
      <c r="C89" s="32"/>
      <c r="D89"/>
      <c r="E89"/>
      <c r="F89"/>
      <c r="G89"/>
      <c r="H89"/>
      <c r="I89"/>
      <c r="J89"/>
      <c r="K89"/>
      <c r="L89"/>
      <c r="M89"/>
      <c r="N89"/>
      <c r="O89"/>
      <c r="P89"/>
      <c r="Q89"/>
      <c r="R89"/>
      <c r="S89"/>
      <c r="T89"/>
      <c r="U89"/>
      <c r="V89"/>
      <c r="W89"/>
      <c r="X89"/>
      <c r="Y89"/>
      <c r="Z89"/>
      <c r="AA89"/>
      <c r="AB89"/>
      <c r="AC89"/>
      <c r="AD89"/>
    </row>
    <row r="90" spans="1:30" ht="10.95" customHeight="1" x14ac:dyDescent="0.25"/>
    <row r="91" spans="1:30" ht="10.95" customHeight="1" x14ac:dyDescent="0.25"/>
    <row r="92" spans="1:30" ht="10.95" customHeight="1" x14ac:dyDescent="0.25"/>
    <row r="93" spans="1:30" ht="10.95" customHeight="1" x14ac:dyDescent="0.25"/>
    <row r="94" spans="1:30" ht="10.95" customHeight="1" x14ac:dyDescent="0.25"/>
    <row r="95" spans="1:30" ht="10.95" customHeight="1" x14ac:dyDescent="0.25"/>
    <row r="96" spans="1:30" ht="10.95" customHeight="1" x14ac:dyDescent="0.25"/>
    <row r="97" ht="10.95" customHeight="1" x14ac:dyDescent="0.25"/>
    <row r="98" ht="10.95" customHeight="1" x14ac:dyDescent="0.25"/>
    <row r="99" ht="10.95" customHeight="1" x14ac:dyDescent="0.25"/>
    <row r="100" ht="10.95" customHeight="1" x14ac:dyDescent="0.25"/>
    <row r="101" ht="10.95" customHeight="1" x14ac:dyDescent="0.25"/>
    <row r="102" ht="10.95" customHeight="1" x14ac:dyDescent="0.25"/>
    <row r="103" ht="10.95" customHeight="1" x14ac:dyDescent="0.25"/>
    <row r="104" ht="10.95" customHeight="1" x14ac:dyDescent="0.25"/>
    <row r="105" ht="10.95" customHeight="1" x14ac:dyDescent="0.25"/>
    <row r="106" ht="10.95" customHeight="1" x14ac:dyDescent="0.25"/>
    <row r="107" ht="10.95" customHeight="1" x14ac:dyDescent="0.25"/>
    <row r="108" ht="10.95" customHeight="1" x14ac:dyDescent="0.25"/>
    <row r="109" ht="10.95" customHeight="1" x14ac:dyDescent="0.25"/>
    <row r="110" ht="10.95" customHeight="1" x14ac:dyDescent="0.25"/>
    <row r="111" ht="10.95" customHeight="1" x14ac:dyDescent="0.25"/>
    <row r="112" ht="10.95" customHeight="1" x14ac:dyDescent="0.25"/>
    <row r="113" ht="10.95" customHeight="1" x14ac:dyDescent="0.25"/>
    <row r="114" ht="10.95" customHeight="1" x14ac:dyDescent="0.25"/>
    <row r="115" ht="10.95" customHeight="1" x14ac:dyDescent="0.25"/>
    <row r="116" ht="10.95" customHeight="1" x14ac:dyDescent="0.25"/>
    <row r="117" ht="10.95" customHeight="1" x14ac:dyDescent="0.25"/>
    <row r="118" ht="10.95" customHeight="1" x14ac:dyDescent="0.25"/>
    <row r="119" ht="10.95" customHeight="1" x14ac:dyDescent="0.25"/>
    <row r="120" ht="10.95" customHeight="1" x14ac:dyDescent="0.25"/>
    <row r="121" ht="10.95" customHeight="1" x14ac:dyDescent="0.25"/>
    <row r="122" ht="10.95" customHeight="1" x14ac:dyDescent="0.25"/>
    <row r="123" ht="10.95" customHeight="1" x14ac:dyDescent="0.25"/>
    <row r="124" ht="10.95" customHeight="1" x14ac:dyDescent="0.25"/>
    <row r="125" ht="10.95" customHeight="1" x14ac:dyDescent="0.25"/>
    <row r="126" ht="10.95" customHeight="1" x14ac:dyDescent="0.25"/>
    <row r="127" ht="10.95" customHeight="1" x14ac:dyDescent="0.25"/>
    <row r="128" ht="10.95" customHeight="1" x14ac:dyDescent="0.25"/>
    <row r="129" ht="10.95" customHeight="1" x14ac:dyDescent="0.25"/>
    <row r="130" ht="10.95" customHeight="1" x14ac:dyDescent="0.25"/>
    <row r="131" ht="10.95" customHeight="1" x14ac:dyDescent="0.25"/>
    <row r="132" ht="10.95" customHeight="1" x14ac:dyDescent="0.25"/>
    <row r="133" ht="10.95" customHeight="1" x14ac:dyDescent="0.25"/>
    <row r="134" ht="10.95" customHeight="1" x14ac:dyDescent="0.25"/>
    <row r="135" ht="10.95" customHeight="1" x14ac:dyDescent="0.25"/>
    <row r="136" ht="10.95" customHeight="1" x14ac:dyDescent="0.25"/>
    <row r="137" ht="10.95" customHeight="1" x14ac:dyDescent="0.25"/>
    <row r="138" ht="10.95" customHeight="1" x14ac:dyDescent="0.25"/>
    <row r="139" ht="10.95" customHeight="1" x14ac:dyDescent="0.25"/>
    <row r="140" ht="10.95" customHeight="1" x14ac:dyDescent="0.25"/>
    <row r="141" ht="10.95" customHeight="1" x14ac:dyDescent="0.25"/>
    <row r="142" ht="10.95" customHeight="1" x14ac:dyDescent="0.25"/>
    <row r="143" ht="10.95" customHeight="1" x14ac:dyDescent="0.25"/>
    <row r="144" ht="10.95" customHeight="1" x14ac:dyDescent="0.25"/>
    <row r="145" ht="10.95" customHeight="1" x14ac:dyDescent="0.25"/>
    <row r="146" ht="10.95" customHeight="1" x14ac:dyDescent="0.25"/>
    <row r="147" ht="10.95" customHeight="1" x14ac:dyDescent="0.25"/>
    <row r="148" ht="10.95" customHeight="1" x14ac:dyDescent="0.25"/>
    <row r="149" ht="10.95" customHeight="1" x14ac:dyDescent="0.25"/>
    <row r="150" ht="10.95" customHeight="1" x14ac:dyDescent="0.25"/>
    <row r="151" ht="10.95" customHeight="1" x14ac:dyDescent="0.25"/>
    <row r="152" ht="10.95" customHeight="1" x14ac:dyDescent="0.25"/>
    <row r="153" ht="10.95" customHeight="1" x14ac:dyDescent="0.25"/>
    <row r="154" ht="10.95" customHeight="1" x14ac:dyDescent="0.25"/>
    <row r="155" ht="10.95" customHeight="1" x14ac:dyDescent="0.25"/>
    <row r="156" ht="10.95" customHeight="1" x14ac:dyDescent="0.25"/>
    <row r="157" ht="10.95" customHeight="1" x14ac:dyDescent="0.25"/>
    <row r="158" ht="10.95" customHeight="1" x14ac:dyDescent="0.25"/>
    <row r="159" ht="10.95" customHeight="1" x14ac:dyDescent="0.25"/>
    <row r="160" ht="10.95" customHeight="1" x14ac:dyDescent="0.25"/>
    <row r="161" ht="10.95" customHeight="1" x14ac:dyDescent="0.25"/>
    <row r="162" ht="10.95" customHeight="1" x14ac:dyDescent="0.25"/>
    <row r="163" ht="10.95" customHeight="1" x14ac:dyDescent="0.25"/>
    <row r="164" ht="10.95" customHeight="1" x14ac:dyDescent="0.25"/>
    <row r="165" ht="10.95" customHeight="1" x14ac:dyDescent="0.25"/>
    <row r="166" ht="10.95" customHeight="1" x14ac:dyDescent="0.25"/>
    <row r="167" ht="10.95" customHeight="1" x14ac:dyDescent="0.25"/>
    <row r="168" ht="10.95" customHeight="1" x14ac:dyDescent="0.25"/>
    <row r="169" ht="10.95" customHeight="1" x14ac:dyDescent="0.25"/>
    <row r="170" ht="10.95" customHeight="1" x14ac:dyDescent="0.25"/>
    <row r="171" ht="10.95" customHeight="1" x14ac:dyDescent="0.25"/>
    <row r="172" ht="10.95" customHeight="1" x14ac:dyDescent="0.25"/>
    <row r="173" ht="10.95" customHeight="1" x14ac:dyDescent="0.25"/>
    <row r="174" ht="10.95" customHeight="1" x14ac:dyDescent="0.25"/>
    <row r="175" ht="10.95" customHeight="1" x14ac:dyDescent="0.25"/>
    <row r="176" ht="10.95" customHeight="1" x14ac:dyDescent="0.25"/>
    <row r="177" ht="10.95" customHeight="1" x14ac:dyDescent="0.25"/>
    <row r="178" ht="10.95" customHeight="1" x14ac:dyDescent="0.25"/>
    <row r="179" ht="10.95" customHeight="1" x14ac:dyDescent="0.25"/>
    <row r="180" ht="10.95" customHeight="1" x14ac:dyDescent="0.25"/>
    <row r="181" ht="10.95" customHeight="1" x14ac:dyDescent="0.25"/>
    <row r="182" ht="10.95" customHeight="1" x14ac:dyDescent="0.25"/>
    <row r="183" ht="10.95" customHeight="1" x14ac:dyDescent="0.25"/>
    <row r="184" ht="10.95" customHeight="1" x14ac:dyDescent="0.25"/>
    <row r="185" ht="10.95" customHeight="1" x14ac:dyDescent="0.25"/>
    <row r="186" ht="10.95" customHeight="1" x14ac:dyDescent="0.25"/>
    <row r="187" ht="10.95" customHeight="1" x14ac:dyDescent="0.25"/>
    <row r="188" ht="10.95" customHeight="1" x14ac:dyDescent="0.25"/>
    <row r="189" ht="10.95" customHeight="1" x14ac:dyDescent="0.25"/>
    <row r="190" ht="10.95" customHeight="1" x14ac:dyDescent="0.25"/>
    <row r="191" ht="10.95" customHeight="1" x14ac:dyDescent="0.25"/>
    <row r="192" ht="10.95" customHeight="1" x14ac:dyDescent="0.25"/>
    <row r="193" ht="10.95" customHeight="1" x14ac:dyDescent="0.25"/>
    <row r="194" ht="10.95" customHeight="1" x14ac:dyDescent="0.25"/>
    <row r="195" ht="10.95" customHeight="1" x14ac:dyDescent="0.25"/>
    <row r="196" ht="10.95" customHeight="1" x14ac:dyDescent="0.25"/>
    <row r="197" ht="10.95" customHeight="1" x14ac:dyDescent="0.25"/>
    <row r="198" ht="10.95" customHeight="1" x14ac:dyDescent="0.25"/>
    <row r="199" ht="10.95" customHeight="1" x14ac:dyDescent="0.25"/>
    <row r="200" ht="10.95" customHeight="1" x14ac:dyDescent="0.25"/>
    <row r="201" ht="10.95" customHeight="1" x14ac:dyDescent="0.25"/>
    <row r="202" ht="10.95" customHeight="1" x14ac:dyDescent="0.25"/>
    <row r="203" ht="10.95" customHeight="1" x14ac:dyDescent="0.25"/>
    <row r="204" ht="10.95" customHeight="1" x14ac:dyDescent="0.25"/>
    <row r="205" ht="10.95" customHeight="1" x14ac:dyDescent="0.25"/>
    <row r="206" ht="10.95" customHeight="1" x14ac:dyDescent="0.25"/>
    <row r="207" ht="10.95" customHeight="1" x14ac:dyDescent="0.25"/>
    <row r="208" ht="10.95" customHeight="1" x14ac:dyDescent="0.25"/>
    <row r="209" ht="10.95" customHeight="1" x14ac:dyDescent="0.25"/>
    <row r="210" ht="10.95" customHeight="1" x14ac:dyDescent="0.25"/>
    <row r="211" ht="10.95" customHeight="1" x14ac:dyDescent="0.25"/>
    <row r="212" ht="10.95" customHeight="1" x14ac:dyDescent="0.25"/>
    <row r="213" ht="10.95" customHeight="1" x14ac:dyDescent="0.25"/>
    <row r="214" ht="10.95" customHeight="1" x14ac:dyDescent="0.25"/>
    <row r="215" ht="10.95" customHeight="1" x14ac:dyDescent="0.25"/>
    <row r="216" ht="10.95" customHeight="1" x14ac:dyDescent="0.25"/>
    <row r="217" ht="10.95" customHeight="1" x14ac:dyDescent="0.25"/>
    <row r="218" ht="10.95" customHeight="1" x14ac:dyDescent="0.25"/>
    <row r="219" ht="10.95" customHeight="1" x14ac:dyDescent="0.25"/>
    <row r="220" ht="10.95" customHeight="1" x14ac:dyDescent="0.25"/>
    <row r="221" ht="10.95" customHeight="1" x14ac:dyDescent="0.25"/>
    <row r="222" ht="10.95" customHeight="1" x14ac:dyDescent="0.25"/>
    <row r="223" ht="10.95" customHeight="1" x14ac:dyDescent="0.25"/>
    <row r="224" ht="10.95" customHeight="1" x14ac:dyDescent="0.25"/>
    <row r="225" ht="10.95" customHeight="1" x14ac:dyDescent="0.25"/>
    <row r="226" ht="10.95" customHeight="1" x14ac:dyDescent="0.25"/>
    <row r="227" ht="10.95" customHeight="1" x14ac:dyDescent="0.25"/>
    <row r="228" ht="10.95" customHeight="1" x14ac:dyDescent="0.25"/>
    <row r="229" ht="10.95" customHeight="1" x14ac:dyDescent="0.25"/>
    <row r="230" ht="10.95" customHeight="1" x14ac:dyDescent="0.25"/>
    <row r="231" ht="10.95" customHeight="1" x14ac:dyDescent="0.25"/>
    <row r="232" ht="10.95" customHeight="1" x14ac:dyDescent="0.25"/>
    <row r="233" ht="10.95" customHeight="1" x14ac:dyDescent="0.25"/>
    <row r="234" ht="10.95" customHeight="1" x14ac:dyDescent="0.25"/>
    <row r="235" ht="10.95" customHeight="1" x14ac:dyDescent="0.25"/>
    <row r="236" ht="10.95" customHeight="1" x14ac:dyDescent="0.25"/>
    <row r="237" ht="10.95" customHeight="1" x14ac:dyDescent="0.25"/>
    <row r="238" ht="10.95" customHeight="1" x14ac:dyDescent="0.25"/>
    <row r="239" ht="10.95" customHeight="1" x14ac:dyDescent="0.25"/>
    <row r="240" ht="10.95" customHeight="1" x14ac:dyDescent="0.25"/>
    <row r="241" ht="10.95" customHeight="1" x14ac:dyDescent="0.25"/>
    <row r="242" ht="10.95" customHeight="1" x14ac:dyDescent="0.25"/>
    <row r="243" ht="10.95" customHeight="1" x14ac:dyDescent="0.25"/>
    <row r="244" ht="10.95" customHeight="1" x14ac:dyDescent="0.25"/>
    <row r="245" ht="10.95" customHeight="1" x14ac:dyDescent="0.25"/>
    <row r="246" ht="10.95" customHeight="1" x14ac:dyDescent="0.25"/>
    <row r="247" ht="10.95" customHeight="1" x14ac:dyDescent="0.25"/>
    <row r="248" ht="10.95" customHeight="1" x14ac:dyDescent="0.25"/>
    <row r="249" ht="10.95" customHeight="1" x14ac:dyDescent="0.25"/>
    <row r="250" ht="10.95" customHeight="1" x14ac:dyDescent="0.25"/>
    <row r="251" ht="10.95" customHeight="1" x14ac:dyDescent="0.25"/>
    <row r="252" ht="10.95" customHeight="1" x14ac:dyDescent="0.25"/>
    <row r="253" ht="10.95" customHeight="1" x14ac:dyDescent="0.25"/>
    <row r="254" ht="10.95" customHeight="1" x14ac:dyDescent="0.25"/>
    <row r="255" ht="10.95" customHeight="1" x14ac:dyDescent="0.25"/>
    <row r="256" ht="10.95" customHeight="1" x14ac:dyDescent="0.25"/>
    <row r="257" ht="10.95" customHeight="1" x14ac:dyDescent="0.25"/>
    <row r="258" ht="10.95" customHeight="1" x14ac:dyDescent="0.25"/>
    <row r="259" ht="10.95" customHeight="1" x14ac:dyDescent="0.25"/>
    <row r="260" ht="10.95" customHeight="1" x14ac:dyDescent="0.25"/>
    <row r="261" ht="10.95" customHeight="1" x14ac:dyDescent="0.25"/>
    <row r="262" ht="10.95" customHeight="1" x14ac:dyDescent="0.25"/>
    <row r="263" ht="10.95" customHeight="1" x14ac:dyDescent="0.25"/>
    <row r="264" ht="10.95" customHeight="1" x14ac:dyDescent="0.25"/>
    <row r="265" ht="10.95" customHeight="1" x14ac:dyDescent="0.25"/>
    <row r="266" ht="10.95" customHeight="1" x14ac:dyDescent="0.25"/>
    <row r="267" ht="10.95" customHeight="1" x14ac:dyDescent="0.25"/>
    <row r="268" ht="10.95" customHeight="1" x14ac:dyDescent="0.25"/>
    <row r="269" ht="10.95" customHeight="1" x14ac:dyDescent="0.25"/>
    <row r="270" ht="10.95" customHeight="1" x14ac:dyDescent="0.25"/>
    <row r="271" ht="10.95" customHeight="1" x14ac:dyDescent="0.25"/>
    <row r="272" ht="10.95" customHeight="1" x14ac:dyDescent="0.25"/>
    <row r="273" ht="10.95" customHeight="1" x14ac:dyDescent="0.25"/>
  </sheetData>
  <mergeCells count="1">
    <mergeCell ref="A63:Z63"/>
  </mergeCells>
  <phoneticPr fontId="0" type="noConversion"/>
  <dataValidations disablePrompts="1" count="1">
    <dataValidation type="list" allowBlank="1" showInputMessage="1" showErrorMessage="1" sqref="Y7:Y24 W7:W24 U7:U24 S7:S24 O7:O24 Q7:Q24 Y26:Y40 W26:W40 U26:U40 S26:S40 O26:O40 Q26:Q40 W42:W62 O42:O62 Y42:Y62 U42:U62 S42:S62 Q42:Q62">
      <formula1>#REF!</formula1>
    </dataValidation>
  </dataValidations>
  <hyperlinks>
    <hyperlink ref="C44" r:id="rId1"/>
    <hyperlink ref="C45" r:id="rId2"/>
    <hyperlink ref="C43" r:id="rId3"/>
    <hyperlink ref="C26" r:id="rId4"/>
    <hyperlink ref="C27" r:id="rId5"/>
    <hyperlink ref="C28" r:id="rId6"/>
    <hyperlink ref="C29" r:id="rId7"/>
    <hyperlink ref="C31" r:id="rId8"/>
    <hyperlink ref="C33" r:id="rId9"/>
    <hyperlink ref="C42" r:id="rId10"/>
    <hyperlink ref="C47" r:id="rId11"/>
    <hyperlink ref="C48" r:id="rId12"/>
    <hyperlink ref="C32" r:id="rId13"/>
    <hyperlink ref="C49" r:id="rId14"/>
    <hyperlink ref="C34" r:id="rId15"/>
    <hyperlink ref="C36" r:id="rId16"/>
    <hyperlink ref="C50" r:id="rId17"/>
    <hyperlink ref="C51" r:id="rId18"/>
    <hyperlink ref="C30" r:id="rId19"/>
    <hyperlink ref="C20" r:id="rId20"/>
    <hyperlink ref="C21" r:id="rId21" display="TRP"/>
    <hyperlink ref="C17" r:id="rId22"/>
    <hyperlink ref="C23" r:id="rId23" display="TRP-C"/>
    <hyperlink ref="C14" r:id="rId24"/>
    <hyperlink ref="C52" r:id="rId25"/>
    <hyperlink ref="C39" r:id="rId26"/>
    <hyperlink ref="C16" r:id="rId27"/>
    <hyperlink ref="C18" r:id="rId28"/>
    <hyperlink ref="C19" r:id="rId29"/>
    <hyperlink ref="C22" r:id="rId30"/>
    <hyperlink ref="C35" r:id="rId31"/>
    <hyperlink ref="C37" r:id="rId32"/>
    <hyperlink ref="C38" r:id="rId33"/>
    <hyperlink ref="C46" r:id="rId34"/>
    <hyperlink ref="C53" r:id="rId35"/>
    <hyperlink ref="C54" r:id="rId36"/>
    <hyperlink ref="C55" r:id="rId37"/>
    <hyperlink ref="C56" r:id="rId38"/>
    <hyperlink ref="C57" r:id="rId39"/>
    <hyperlink ref="C58" r:id="rId40"/>
    <hyperlink ref="C59" r:id="rId41"/>
    <hyperlink ref="C60" r:id="rId42"/>
    <hyperlink ref="C61" r:id="rId43"/>
    <hyperlink ref="C62" r:id="rId44"/>
    <hyperlink ref="C7" r:id="rId45"/>
    <hyperlink ref="C8" r:id="rId46"/>
    <hyperlink ref="C9" r:id="rId47"/>
    <hyperlink ref="C10" r:id="rId48"/>
    <hyperlink ref="C11" r:id="rId49"/>
    <hyperlink ref="C12" r:id="rId50"/>
    <hyperlink ref="C13" r:id="rId51"/>
  </hyperlinks>
  <pageMargins left="0.75" right="0.25" top="0.24" bottom="0.25" header="0.5" footer="0.5"/>
  <pageSetup scale="99" fitToHeight="0" orientation="landscape" r:id="rId52"/>
  <headerFooter alignWithMargins="0"/>
  <rowBreaks count="1" manualBreakCount="1">
    <brk id="24" max="3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workbookViewId="0">
      <selection activeCell="D10" sqref="D10"/>
    </sheetView>
  </sheetViews>
  <sheetFormatPr defaultRowHeight="13.2" x14ac:dyDescent="0.25"/>
  <cols>
    <col min="5" max="5" width="28.109375" customWidth="1"/>
  </cols>
  <sheetData>
    <row r="1" spans="1:16" ht="18" customHeight="1" x14ac:dyDescent="0.3">
      <c r="B1" s="407" t="s">
        <v>421</v>
      </c>
      <c r="C1" s="407"/>
      <c r="D1" s="407"/>
      <c r="E1" s="407"/>
      <c r="F1" s="407"/>
      <c r="G1" s="407"/>
      <c r="H1" s="407"/>
      <c r="I1" s="407"/>
      <c r="J1" s="407"/>
      <c r="K1" s="408" t="s">
        <v>422</v>
      </c>
      <c r="L1" s="409"/>
      <c r="M1" s="409"/>
      <c r="N1" s="409"/>
      <c r="O1" s="409"/>
      <c r="P1" s="409"/>
    </row>
    <row r="2" spans="1:16" ht="64.2" x14ac:dyDescent="0.25">
      <c r="A2" s="24" t="s">
        <v>40</v>
      </c>
      <c r="B2" s="7" t="s">
        <v>15</v>
      </c>
      <c r="C2" s="7" t="s">
        <v>14</v>
      </c>
      <c r="D2" s="8" t="s">
        <v>13</v>
      </c>
      <c r="E2" s="9" t="s">
        <v>53</v>
      </c>
      <c r="F2" s="191" t="s">
        <v>12</v>
      </c>
      <c r="G2" s="8" t="s">
        <v>86</v>
      </c>
      <c r="H2" s="8" t="s">
        <v>81</v>
      </c>
      <c r="I2" s="8" t="s">
        <v>16</v>
      </c>
      <c r="J2" s="8" t="s">
        <v>17</v>
      </c>
      <c r="K2" s="8" t="s">
        <v>50</v>
      </c>
    </row>
    <row r="3" spans="1:16" x14ac:dyDescent="0.25">
      <c r="A3" s="38" t="s">
        <v>55</v>
      </c>
      <c r="B3" s="38" t="s">
        <v>55</v>
      </c>
      <c r="C3" s="38" t="s">
        <v>55</v>
      </c>
      <c r="D3" s="38" t="s">
        <v>55</v>
      </c>
      <c r="E3" s="38" t="s">
        <v>55</v>
      </c>
      <c r="F3" s="38" t="s">
        <v>55</v>
      </c>
      <c r="G3" s="38" t="s">
        <v>55</v>
      </c>
      <c r="H3" s="38" t="s">
        <v>55</v>
      </c>
      <c r="I3" s="38" t="s">
        <v>55</v>
      </c>
      <c r="J3" s="38" t="s">
        <v>55</v>
      </c>
      <c r="K3" s="38" t="s">
        <v>55</v>
      </c>
    </row>
    <row r="4" spans="1:16" ht="50.25" customHeight="1" x14ac:dyDescent="0.25">
      <c r="A4" s="47">
        <v>1</v>
      </c>
      <c r="B4" s="352">
        <v>1796</v>
      </c>
      <c r="C4" s="309" t="s">
        <v>43</v>
      </c>
      <c r="D4" s="236">
        <v>8.3000000000000007</v>
      </c>
      <c r="E4" s="249" t="s">
        <v>351</v>
      </c>
      <c r="F4" s="103">
        <v>150000</v>
      </c>
      <c r="G4" s="112">
        <v>36</v>
      </c>
      <c r="H4" s="215" t="s">
        <v>202</v>
      </c>
      <c r="I4" s="51" t="s">
        <v>57</v>
      </c>
      <c r="J4" s="149" t="s">
        <v>308</v>
      </c>
      <c r="K4" s="213" t="s">
        <v>304</v>
      </c>
    </row>
    <row r="5" spans="1:16" ht="53.25" customHeight="1" x14ac:dyDescent="0.25">
      <c r="A5" s="47">
        <v>2</v>
      </c>
      <c r="B5" s="352">
        <v>1798</v>
      </c>
      <c r="C5" s="309" t="s">
        <v>43</v>
      </c>
      <c r="D5" s="236" t="s">
        <v>352</v>
      </c>
      <c r="E5" s="249" t="s">
        <v>274</v>
      </c>
      <c r="F5" s="103">
        <v>300000</v>
      </c>
      <c r="G5" s="112">
        <v>30</v>
      </c>
      <c r="H5" s="215" t="s">
        <v>150</v>
      </c>
      <c r="I5" s="51" t="s">
        <v>57</v>
      </c>
      <c r="J5" s="149" t="s">
        <v>308</v>
      </c>
      <c r="K5" s="213" t="s">
        <v>304</v>
      </c>
    </row>
    <row r="6" spans="1:16" ht="54" customHeight="1" x14ac:dyDescent="0.25">
      <c r="A6" s="47">
        <v>3</v>
      </c>
      <c r="B6" s="352">
        <v>1799</v>
      </c>
      <c r="C6" s="309" t="s">
        <v>43</v>
      </c>
      <c r="D6" s="236">
        <v>5.5</v>
      </c>
      <c r="E6" s="249" t="s">
        <v>275</v>
      </c>
      <c r="F6" s="103">
        <v>200000</v>
      </c>
      <c r="G6" s="112">
        <v>18</v>
      </c>
      <c r="H6" s="215" t="s">
        <v>277</v>
      </c>
      <c r="I6" s="51" t="s">
        <v>57</v>
      </c>
      <c r="J6" s="149" t="s">
        <v>308</v>
      </c>
      <c r="K6" s="213" t="s">
        <v>304</v>
      </c>
    </row>
    <row r="7" spans="1:16" ht="39" customHeight="1" x14ac:dyDescent="0.25">
      <c r="A7" s="47">
        <v>4</v>
      </c>
      <c r="B7" s="352">
        <v>1802</v>
      </c>
      <c r="C7" s="309" t="s">
        <v>43</v>
      </c>
      <c r="D7" s="236">
        <v>3.1</v>
      </c>
      <c r="E7" s="249" t="s">
        <v>276</v>
      </c>
      <c r="F7" s="103">
        <v>125000</v>
      </c>
      <c r="G7" s="112">
        <v>12</v>
      </c>
      <c r="H7" s="215" t="s">
        <v>224</v>
      </c>
      <c r="I7" s="51" t="s">
        <v>57</v>
      </c>
      <c r="J7" s="149" t="s">
        <v>308</v>
      </c>
      <c r="K7" s="213" t="s">
        <v>304</v>
      </c>
    </row>
    <row r="8" spans="1:16" ht="38.25" customHeight="1" x14ac:dyDescent="0.25">
      <c r="A8" s="47">
        <v>5</v>
      </c>
      <c r="B8" s="352">
        <v>1809</v>
      </c>
      <c r="C8" s="309" t="s">
        <v>43</v>
      </c>
      <c r="D8" s="236">
        <v>7.5</v>
      </c>
      <c r="E8" s="49" t="s">
        <v>310</v>
      </c>
      <c r="F8" s="103">
        <v>200000</v>
      </c>
      <c r="G8" s="112">
        <v>24</v>
      </c>
      <c r="H8" s="268" t="s">
        <v>314</v>
      </c>
      <c r="I8" s="51" t="s">
        <v>57</v>
      </c>
      <c r="J8" s="318" t="s">
        <v>316</v>
      </c>
      <c r="K8" s="269" t="s">
        <v>317</v>
      </c>
    </row>
    <row r="9" spans="1:16" ht="42.75" customHeight="1" x14ac:dyDescent="0.25">
      <c r="A9" s="47">
        <v>6</v>
      </c>
      <c r="B9" s="352">
        <v>1811</v>
      </c>
      <c r="C9" s="309" t="s">
        <v>43</v>
      </c>
      <c r="D9" s="236">
        <v>1.5</v>
      </c>
      <c r="E9" s="49" t="s">
        <v>311</v>
      </c>
      <c r="F9" s="103">
        <v>120000</v>
      </c>
      <c r="G9" s="112">
        <v>18</v>
      </c>
      <c r="H9" s="268" t="s">
        <v>225</v>
      </c>
      <c r="I9" s="51" t="s">
        <v>57</v>
      </c>
      <c r="J9" s="318" t="s">
        <v>316</v>
      </c>
      <c r="K9" s="269" t="s">
        <v>317</v>
      </c>
    </row>
  </sheetData>
  <mergeCells count="2">
    <mergeCell ref="B1:J1"/>
    <mergeCell ref="K1:P1"/>
  </mergeCells>
  <hyperlinks>
    <hyperlink ref="C5" r:id="rId1"/>
    <hyperlink ref="C6" r:id="rId2"/>
    <hyperlink ref="C7" r:id="rId3"/>
    <hyperlink ref="C8" r:id="rId4"/>
    <hyperlink ref="C9" r:id="rId5"/>
    <hyperlink ref="C4" r:id="rId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zoomScale="104" zoomScaleNormal="104" workbookViewId="0">
      <pane ySplit="3" topLeftCell="A19" activePane="bottomLeft" state="frozen"/>
      <selection pane="bottomLeft" activeCell="L24" sqref="L24"/>
    </sheetView>
  </sheetViews>
  <sheetFormatPr defaultRowHeight="13.2" x14ac:dyDescent="0.25"/>
  <cols>
    <col min="1" max="1" width="4.6640625" customWidth="1"/>
    <col min="2" max="2" width="6.6640625" customWidth="1"/>
    <col min="3" max="3" width="8.6640625" style="32" customWidth="1"/>
    <col min="4" max="4" width="5.6640625" customWidth="1"/>
    <col min="5" max="5" width="46.6640625" customWidth="1"/>
    <col min="6" max="6" width="9.6640625" customWidth="1"/>
    <col min="7" max="7" width="5.6640625" customWidth="1"/>
    <col min="8" max="8" width="8.6640625" customWidth="1"/>
    <col min="9" max="9" width="6.6640625" customWidth="1"/>
    <col min="10" max="10" width="30.6640625" customWidth="1"/>
  </cols>
  <sheetData>
    <row r="1" spans="1:10" ht="30" customHeight="1" x14ac:dyDescent="0.25">
      <c r="A1" s="410" t="s">
        <v>78</v>
      </c>
      <c r="B1" s="410"/>
      <c r="C1" s="410"/>
      <c r="D1" s="410"/>
      <c r="E1" s="410"/>
      <c r="F1" s="410"/>
      <c r="G1" s="410"/>
      <c r="H1" s="410"/>
      <c r="I1" s="410"/>
      <c r="J1" s="410"/>
    </row>
    <row r="2" spans="1:10" ht="54" customHeight="1" x14ac:dyDescent="0.25">
      <c r="A2" s="24" t="s">
        <v>40</v>
      </c>
      <c r="B2" s="7" t="s">
        <v>15</v>
      </c>
      <c r="C2" s="7" t="s">
        <v>14</v>
      </c>
      <c r="D2" s="8" t="s">
        <v>62</v>
      </c>
      <c r="E2" s="9" t="s">
        <v>53</v>
      </c>
      <c r="F2" s="8" t="s">
        <v>12</v>
      </c>
      <c r="G2" s="8" t="s">
        <v>86</v>
      </c>
      <c r="H2" s="8" t="s">
        <v>81</v>
      </c>
      <c r="I2" s="8" t="s">
        <v>16</v>
      </c>
      <c r="J2" s="10" t="s">
        <v>72</v>
      </c>
    </row>
    <row r="3" spans="1:10" x14ac:dyDescent="0.25">
      <c r="A3" s="38" t="s">
        <v>55</v>
      </c>
      <c r="B3" s="38" t="s">
        <v>55</v>
      </c>
      <c r="C3" s="38" t="s">
        <v>55</v>
      </c>
      <c r="D3" s="38" t="s">
        <v>55</v>
      </c>
      <c r="E3" s="38" t="s">
        <v>55</v>
      </c>
      <c r="F3" s="38" t="s">
        <v>55</v>
      </c>
      <c r="G3" s="38" t="s">
        <v>55</v>
      </c>
      <c r="H3" s="38" t="s">
        <v>55</v>
      </c>
      <c r="I3" s="38" t="s">
        <v>55</v>
      </c>
      <c r="J3" s="38" t="s">
        <v>55</v>
      </c>
    </row>
    <row r="4" spans="1:10" ht="15" customHeight="1" x14ac:dyDescent="0.25">
      <c r="A4" s="75" t="s">
        <v>77</v>
      </c>
      <c r="B4" s="76"/>
      <c r="C4" s="335"/>
      <c r="D4" s="336"/>
      <c r="E4" s="304"/>
      <c r="F4" s="304"/>
      <c r="G4" s="76"/>
      <c r="H4" s="304"/>
      <c r="I4" s="76"/>
      <c r="J4" s="305"/>
    </row>
    <row r="5" spans="1:10" ht="28.5" customHeight="1" x14ac:dyDescent="0.25">
      <c r="A5" s="47">
        <v>1</v>
      </c>
      <c r="B5" s="367">
        <v>1706</v>
      </c>
      <c r="C5" s="309" t="s">
        <v>43</v>
      </c>
      <c r="D5" s="303">
        <v>10.7</v>
      </c>
      <c r="E5" s="306" t="s">
        <v>214</v>
      </c>
      <c r="F5" s="307">
        <v>180000</v>
      </c>
      <c r="G5" s="302">
        <v>18</v>
      </c>
      <c r="H5" s="198" t="s">
        <v>193</v>
      </c>
      <c r="I5" s="281" t="s">
        <v>57</v>
      </c>
      <c r="J5" s="73" t="s">
        <v>408</v>
      </c>
    </row>
    <row r="6" spans="1:10" ht="38.25" customHeight="1" x14ac:dyDescent="0.25">
      <c r="A6" s="47">
        <v>2</v>
      </c>
      <c r="B6" s="376">
        <v>1761</v>
      </c>
      <c r="C6" s="309" t="s">
        <v>43</v>
      </c>
      <c r="D6" s="280">
        <v>1.8</v>
      </c>
      <c r="E6" s="206" t="s">
        <v>236</v>
      </c>
      <c r="F6" s="57">
        <v>150000</v>
      </c>
      <c r="G6" s="74">
        <v>24</v>
      </c>
      <c r="H6" s="212" t="s">
        <v>215</v>
      </c>
      <c r="I6" s="48">
        <v>1.1200000000000001</v>
      </c>
      <c r="J6" s="73" t="s">
        <v>253</v>
      </c>
    </row>
    <row r="7" spans="1:10" ht="38.25" customHeight="1" x14ac:dyDescent="0.25">
      <c r="A7" s="47">
        <v>3</v>
      </c>
      <c r="B7" s="376">
        <v>1776</v>
      </c>
      <c r="C7" s="309" t="s">
        <v>43</v>
      </c>
      <c r="D7" s="241">
        <v>4.3</v>
      </c>
      <c r="E7" s="206" t="s">
        <v>258</v>
      </c>
      <c r="F7" s="57">
        <v>100000</v>
      </c>
      <c r="G7" s="74">
        <v>18</v>
      </c>
      <c r="H7" s="212" t="s">
        <v>194</v>
      </c>
      <c r="I7" s="48" t="s">
        <v>57</v>
      </c>
      <c r="J7" s="73" t="s">
        <v>254</v>
      </c>
    </row>
    <row r="8" spans="1:10" ht="38.25" customHeight="1" x14ac:dyDescent="0.25">
      <c r="A8" s="47">
        <v>4</v>
      </c>
      <c r="B8" s="376">
        <v>1777</v>
      </c>
      <c r="C8" s="309" t="s">
        <v>43</v>
      </c>
      <c r="D8" s="241">
        <v>2.1</v>
      </c>
      <c r="E8" s="206" t="s">
        <v>259</v>
      </c>
      <c r="F8" s="57">
        <v>300000</v>
      </c>
      <c r="G8" s="74">
        <v>36</v>
      </c>
      <c r="H8" s="212" t="s">
        <v>150</v>
      </c>
      <c r="I8" s="48" t="s">
        <v>57</v>
      </c>
      <c r="J8" s="73" t="s">
        <v>254</v>
      </c>
    </row>
    <row r="9" spans="1:10" ht="38.25" customHeight="1" x14ac:dyDescent="0.25">
      <c r="A9" s="47">
        <v>5</v>
      </c>
      <c r="B9" s="376">
        <v>1779</v>
      </c>
      <c r="C9" s="309" t="s">
        <v>43</v>
      </c>
      <c r="D9" s="241">
        <v>10.7</v>
      </c>
      <c r="E9" s="206" t="s">
        <v>264</v>
      </c>
      <c r="F9" s="57">
        <v>175000</v>
      </c>
      <c r="G9" s="74">
        <v>30</v>
      </c>
      <c r="H9" s="212" t="s">
        <v>270</v>
      </c>
      <c r="I9" s="48" t="s">
        <v>57</v>
      </c>
      <c r="J9" s="73" t="s">
        <v>262</v>
      </c>
    </row>
    <row r="10" spans="1:10" ht="38.25" customHeight="1" x14ac:dyDescent="0.25">
      <c r="A10" s="47">
        <v>6</v>
      </c>
      <c r="B10" s="376">
        <v>1782</v>
      </c>
      <c r="C10" s="309" t="s">
        <v>43</v>
      </c>
      <c r="D10" s="241">
        <v>7.5</v>
      </c>
      <c r="E10" s="206" t="s">
        <v>260</v>
      </c>
      <c r="F10" s="57">
        <v>120000</v>
      </c>
      <c r="G10" s="74">
        <v>18</v>
      </c>
      <c r="H10" s="212" t="s">
        <v>225</v>
      </c>
      <c r="I10" s="48" t="s">
        <v>57</v>
      </c>
      <c r="J10" s="73" t="s">
        <v>254</v>
      </c>
    </row>
    <row r="11" spans="1:10" ht="38.25" customHeight="1" x14ac:dyDescent="0.25">
      <c r="A11" s="47">
        <v>7</v>
      </c>
      <c r="B11" s="376">
        <v>1787</v>
      </c>
      <c r="C11" s="309" t="s">
        <v>43</v>
      </c>
      <c r="D11" s="242">
        <v>9.1199999999999992</v>
      </c>
      <c r="E11" s="206" t="s">
        <v>266</v>
      </c>
      <c r="F11" s="57">
        <v>100000</v>
      </c>
      <c r="G11" s="74">
        <v>16</v>
      </c>
      <c r="H11" s="212" t="s">
        <v>199</v>
      </c>
      <c r="I11" s="48" t="s">
        <v>332</v>
      </c>
      <c r="J11" s="73" t="s">
        <v>262</v>
      </c>
    </row>
    <row r="12" spans="1:10" ht="38.25" customHeight="1" x14ac:dyDescent="0.25">
      <c r="A12" s="47">
        <v>8</v>
      </c>
      <c r="B12" s="376">
        <v>1788</v>
      </c>
      <c r="C12" s="309" t="s">
        <v>43</v>
      </c>
      <c r="D12" s="242">
        <v>9.1199999999999992</v>
      </c>
      <c r="E12" s="206" t="s">
        <v>265</v>
      </c>
      <c r="F12" s="57">
        <v>150000</v>
      </c>
      <c r="G12" s="74">
        <v>18</v>
      </c>
      <c r="H12" s="212" t="s">
        <v>199</v>
      </c>
      <c r="I12" s="48" t="s">
        <v>332</v>
      </c>
      <c r="J12" s="73" t="s">
        <v>262</v>
      </c>
    </row>
    <row r="13" spans="1:10" ht="38.25" customHeight="1" x14ac:dyDescent="0.25">
      <c r="A13" s="47">
        <v>9</v>
      </c>
      <c r="B13" s="376">
        <v>1803</v>
      </c>
      <c r="C13" s="309" t="s">
        <v>43</v>
      </c>
      <c r="D13" s="242" t="s">
        <v>115</v>
      </c>
      <c r="E13" s="206" t="s">
        <v>271</v>
      </c>
      <c r="F13" s="57">
        <v>200000</v>
      </c>
      <c r="G13" s="74">
        <v>24</v>
      </c>
      <c r="H13" s="212" t="s">
        <v>208</v>
      </c>
      <c r="I13" s="48" t="s">
        <v>57</v>
      </c>
      <c r="J13" s="73" t="s">
        <v>273</v>
      </c>
    </row>
    <row r="14" spans="1:10" ht="38.25" customHeight="1" x14ac:dyDescent="0.25">
      <c r="A14" s="47">
        <v>10</v>
      </c>
      <c r="B14" s="403">
        <v>1805</v>
      </c>
      <c r="C14" s="309" t="s">
        <v>43</v>
      </c>
      <c r="D14" s="295">
        <v>1.4</v>
      </c>
      <c r="E14" s="190" t="s">
        <v>272</v>
      </c>
      <c r="F14" s="57">
        <v>350000</v>
      </c>
      <c r="G14" s="74">
        <v>36</v>
      </c>
      <c r="H14" s="212" t="s">
        <v>336</v>
      </c>
      <c r="I14" s="48" t="s">
        <v>57</v>
      </c>
      <c r="J14" s="73" t="s">
        <v>273</v>
      </c>
    </row>
    <row r="15" spans="1:10" ht="38.25" customHeight="1" x14ac:dyDescent="0.25">
      <c r="A15" s="47">
        <v>11</v>
      </c>
      <c r="B15" s="403">
        <v>1813</v>
      </c>
      <c r="C15" s="309" t="s">
        <v>43</v>
      </c>
      <c r="D15" s="295">
        <v>4.7</v>
      </c>
      <c r="E15" s="282" t="s">
        <v>333</v>
      </c>
      <c r="F15" s="57">
        <v>200000</v>
      </c>
      <c r="G15" s="74">
        <v>24</v>
      </c>
      <c r="H15" s="212" t="s">
        <v>334</v>
      </c>
      <c r="I15" s="48" t="s">
        <v>57</v>
      </c>
      <c r="J15" s="73" t="s">
        <v>335</v>
      </c>
    </row>
    <row r="16" spans="1:10" ht="38.25" customHeight="1" x14ac:dyDescent="0.25">
      <c r="A16" s="47">
        <v>12</v>
      </c>
      <c r="B16" s="376">
        <v>1822</v>
      </c>
      <c r="C16" s="309" t="s">
        <v>43</v>
      </c>
      <c r="D16" s="295">
        <v>7.6</v>
      </c>
      <c r="E16" s="199" t="s">
        <v>293</v>
      </c>
      <c r="F16" s="57">
        <v>160000</v>
      </c>
      <c r="G16" s="74">
        <v>24</v>
      </c>
      <c r="H16" s="212" t="s">
        <v>247</v>
      </c>
      <c r="I16" s="48" t="s">
        <v>57</v>
      </c>
      <c r="J16" s="73" t="s">
        <v>285</v>
      </c>
    </row>
    <row r="17" spans="1:10" ht="38.25" customHeight="1" x14ac:dyDescent="0.25">
      <c r="A17" s="47">
        <v>13</v>
      </c>
      <c r="B17" s="376">
        <v>1828</v>
      </c>
      <c r="C17" s="309" t="s">
        <v>43</v>
      </c>
      <c r="D17" s="242">
        <v>4.0999999999999996</v>
      </c>
      <c r="E17" s="199" t="s">
        <v>294</v>
      </c>
      <c r="F17" s="57">
        <v>120000</v>
      </c>
      <c r="G17" s="74">
        <v>24</v>
      </c>
      <c r="H17" s="212" t="s">
        <v>202</v>
      </c>
      <c r="I17" s="48" t="s">
        <v>57</v>
      </c>
      <c r="J17" s="73" t="s">
        <v>285</v>
      </c>
    </row>
    <row r="18" spans="1:10" ht="36" customHeight="1" x14ac:dyDescent="0.25">
      <c r="A18" s="47">
        <v>14</v>
      </c>
      <c r="B18" s="376">
        <v>1832</v>
      </c>
      <c r="C18" s="309" t="s">
        <v>43</v>
      </c>
      <c r="D18" s="253">
        <v>1.4</v>
      </c>
      <c r="E18" s="199" t="s">
        <v>337</v>
      </c>
      <c r="F18" s="57">
        <v>110000</v>
      </c>
      <c r="G18" s="74">
        <v>15</v>
      </c>
      <c r="H18" s="212" t="s">
        <v>194</v>
      </c>
      <c r="I18" s="48" t="s">
        <v>57</v>
      </c>
      <c r="J18" s="73" t="s">
        <v>338</v>
      </c>
    </row>
    <row r="19" spans="1:10" ht="27.6" customHeight="1" x14ac:dyDescent="0.25">
      <c r="A19" s="47">
        <v>15</v>
      </c>
      <c r="B19" s="376">
        <v>1834</v>
      </c>
      <c r="C19" s="309" t="s">
        <v>43</v>
      </c>
      <c r="D19" s="106" t="s">
        <v>339</v>
      </c>
      <c r="E19" s="199" t="s">
        <v>340</v>
      </c>
      <c r="F19" s="57">
        <v>160000</v>
      </c>
      <c r="G19" s="74">
        <v>18</v>
      </c>
      <c r="H19" s="212" t="s">
        <v>225</v>
      </c>
      <c r="I19" s="48" t="s">
        <v>57</v>
      </c>
      <c r="J19" s="73" t="s">
        <v>338</v>
      </c>
    </row>
    <row r="20" spans="1:10" ht="36.75" customHeight="1" x14ac:dyDescent="0.25">
      <c r="A20" s="47">
        <v>16</v>
      </c>
      <c r="B20" s="376">
        <v>1846</v>
      </c>
      <c r="C20" s="309" t="s">
        <v>43</v>
      </c>
      <c r="D20" s="241">
        <v>2.2999999999999998</v>
      </c>
      <c r="E20" s="306" t="s">
        <v>363</v>
      </c>
      <c r="F20" s="57">
        <v>190000</v>
      </c>
      <c r="G20" s="74">
        <v>18</v>
      </c>
      <c r="H20" s="333" t="s">
        <v>194</v>
      </c>
      <c r="I20" s="48" t="s">
        <v>57</v>
      </c>
      <c r="J20" s="73" t="s">
        <v>364</v>
      </c>
    </row>
    <row r="21" spans="1:10" ht="27.6" customHeight="1" x14ac:dyDescent="0.25">
      <c r="A21" s="47">
        <v>17</v>
      </c>
      <c r="B21" s="368">
        <v>1856</v>
      </c>
      <c r="C21" s="309" t="s">
        <v>43</v>
      </c>
      <c r="D21" s="241">
        <v>3.3</v>
      </c>
      <c r="E21" s="306" t="s">
        <v>409</v>
      </c>
      <c r="F21" s="57">
        <v>35000</v>
      </c>
      <c r="G21" s="74">
        <v>9</v>
      </c>
      <c r="H21" s="371" t="s">
        <v>193</v>
      </c>
      <c r="I21" s="48" t="s">
        <v>57</v>
      </c>
      <c r="J21" s="73" t="s">
        <v>383</v>
      </c>
    </row>
    <row r="22" spans="1:10" ht="27.6" customHeight="1" x14ac:dyDescent="0.25">
      <c r="A22" s="47">
        <v>18</v>
      </c>
      <c r="B22" s="368">
        <v>1858</v>
      </c>
      <c r="C22" s="309" t="s">
        <v>43</v>
      </c>
      <c r="D22" s="253">
        <v>2.2999999999999998</v>
      </c>
      <c r="E22" s="306" t="s">
        <v>414</v>
      </c>
      <c r="F22" s="57">
        <v>250000</v>
      </c>
      <c r="G22" s="74">
        <v>30</v>
      </c>
      <c r="H22" s="333" t="s">
        <v>415</v>
      </c>
      <c r="I22" s="48" t="s">
        <v>57</v>
      </c>
      <c r="J22" s="73" t="s">
        <v>383</v>
      </c>
    </row>
    <row r="23" spans="1:10" ht="32.25" customHeight="1" x14ac:dyDescent="0.25">
      <c r="A23" s="47">
        <v>19</v>
      </c>
      <c r="B23" s="368">
        <v>1860</v>
      </c>
      <c r="C23" s="309" t="s">
        <v>43</v>
      </c>
      <c r="D23" s="106">
        <v>1.1200000000000001</v>
      </c>
      <c r="E23" s="306" t="s">
        <v>416</v>
      </c>
      <c r="F23" s="57">
        <v>350000</v>
      </c>
      <c r="G23" s="74">
        <v>24</v>
      </c>
      <c r="H23" s="371" t="s">
        <v>279</v>
      </c>
      <c r="I23" s="345" t="s">
        <v>417</v>
      </c>
      <c r="J23" s="73" t="s">
        <v>383</v>
      </c>
    </row>
    <row r="24" spans="1:10" ht="32.25" customHeight="1" x14ac:dyDescent="0.25">
      <c r="A24" s="47">
        <v>20</v>
      </c>
      <c r="B24" s="368">
        <v>1863</v>
      </c>
      <c r="C24" s="309" t="s">
        <v>43</v>
      </c>
      <c r="D24" s="295">
        <v>2.8</v>
      </c>
      <c r="E24" s="306" t="s">
        <v>384</v>
      </c>
      <c r="F24" s="57">
        <v>150000</v>
      </c>
      <c r="G24" s="74" t="s">
        <v>382</v>
      </c>
      <c r="H24" s="333" t="s">
        <v>182</v>
      </c>
      <c r="I24" s="48" t="s">
        <v>57</v>
      </c>
      <c r="J24" s="73" t="s">
        <v>383</v>
      </c>
    </row>
    <row r="25" spans="1:10" ht="31.5" customHeight="1" x14ac:dyDescent="0.25">
      <c r="A25" s="47">
        <v>21</v>
      </c>
      <c r="B25" s="368">
        <v>1867</v>
      </c>
      <c r="C25" s="309" t="s">
        <v>43</v>
      </c>
      <c r="D25" s="295">
        <v>9.9</v>
      </c>
      <c r="E25" s="306" t="s">
        <v>418</v>
      </c>
      <c r="F25" s="57">
        <v>250000</v>
      </c>
      <c r="G25" s="74">
        <v>24</v>
      </c>
      <c r="H25" s="333" t="s">
        <v>202</v>
      </c>
      <c r="I25" s="48" t="s">
        <v>57</v>
      </c>
      <c r="J25" s="73" t="s">
        <v>383</v>
      </c>
    </row>
  </sheetData>
  <mergeCells count="1">
    <mergeCell ref="A1:J1"/>
  </mergeCells>
  <phoneticPr fontId="14" type="noConversion"/>
  <hyperlinks>
    <hyperlink ref="C7" r:id="rId1"/>
    <hyperlink ref="C8" r:id="rId2"/>
    <hyperlink ref="C9" r:id="rId3"/>
    <hyperlink ref="C10" r:id="rId4"/>
    <hyperlink ref="C11" r:id="rId5"/>
    <hyperlink ref="C12" r:id="rId6"/>
    <hyperlink ref="C13" r:id="rId7"/>
    <hyperlink ref="C14" r:id="rId8"/>
    <hyperlink ref="C15" r:id="rId9"/>
    <hyperlink ref="C16" r:id="rId10"/>
    <hyperlink ref="C17" r:id="rId11"/>
    <hyperlink ref="C18" r:id="rId12"/>
    <hyperlink ref="C19" r:id="rId13"/>
    <hyperlink ref="C6" r:id="rId14"/>
    <hyperlink ref="C20" r:id="rId15"/>
    <hyperlink ref="C5" r:id="rId16"/>
    <hyperlink ref="C21" r:id="rId17"/>
    <hyperlink ref="C22" r:id="rId18"/>
    <hyperlink ref="C23" r:id="rId19"/>
    <hyperlink ref="C24" r:id="rId20"/>
    <hyperlink ref="C25" r:id="rId21"/>
  </hyperlinks>
  <pageMargins left="0.75" right="0.75" top="1" bottom="1" header="0.5" footer="0.5"/>
  <pageSetup scale="68" fitToHeight="4" orientation="portrait" r:id="rId2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69"/>
  <sheetViews>
    <sheetView topLeftCell="A64" zoomScale="90" zoomScaleNormal="90" workbookViewId="0">
      <selection activeCell="D68" sqref="D68"/>
    </sheetView>
  </sheetViews>
  <sheetFormatPr defaultRowHeight="13.2" x14ac:dyDescent="0.25"/>
  <cols>
    <col min="1" max="1" width="4.6640625" customWidth="1"/>
    <col min="2" max="2" width="6.6640625" customWidth="1"/>
    <col min="3" max="3" width="8.6640625" customWidth="1"/>
    <col min="4" max="4" width="5.6640625" style="107" customWidth="1"/>
    <col min="5" max="5" width="46.6640625" customWidth="1"/>
    <col min="6" max="6" width="7.6640625" customWidth="1"/>
    <col min="7" max="8" width="5.6640625" customWidth="1"/>
    <col min="9" max="9" width="6.6640625" customWidth="1"/>
    <col min="10" max="10" width="15.44140625" customWidth="1"/>
    <col min="11" max="11" width="12.6640625" customWidth="1"/>
    <col min="12" max="12" width="12.6640625" style="109" customWidth="1"/>
    <col min="13" max="13" width="6.6640625" hidden="1" customWidth="1"/>
    <col min="14" max="14" width="60.6640625" hidden="1" customWidth="1"/>
    <col min="15" max="15" width="10.6640625" hidden="1" customWidth="1"/>
    <col min="16" max="16" width="15.6640625" hidden="1" customWidth="1"/>
    <col min="17" max="17" width="10.6640625" hidden="1" customWidth="1"/>
    <col min="18" max="18" width="25.6640625" hidden="1" customWidth="1"/>
    <col min="19" max="19" width="10.6640625" hidden="1" customWidth="1"/>
    <col min="20" max="20" width="30.6640625" hidden="1" customWidth="1"/>
    <col min="21" max="21" width="10.6640625" hidden="1" customWidth="1"/>
    <col min="22" max="22" width="20.6640625" hidden="1" customWidth="1"/>
    <col min="23" max="23" width="10.6640625" hidden="1" customWidth="1"/>
    <col min="24" max="24" width="15.6640625" hidden="1" customWidth="1"/>
    <col min="25" max="25" width="10.6640625" hidden="1" customWidth="1"/>
    <col min="26" max="26" width="9.6640625" hidden="1" customWidth="1"/>
    <col min="27" max="31" width="0" hidden="1" customWidth="1"/>
  </cols>
  <sheetData>
    <row r="1" spans="1:34" ht="30" customHeight="1" x14ac:dyDescent="0.25">
      <c r="A1" s="410" t="s">
        <v>80</v>
      </c>
      <c r="B1" s="410"/>
      <c r="C1" s="410"/>
      <c r="D1" s="410"/>
      <c r="E1" s="410"/>
      <c r="F1" s="410"/>
      <c r="G1" s="410"/>
      <c r="H1" s="410"/>
      <c r="I1" s="410"/>
      <c r="J1" s="410"/>
    </row>
    <row r="2" spans="1:34" ht="74.400000000000006" x14ac:dyDescent="0.25">
      <c r="A2" s="24" t="s">
        <v>40</v>
      </c>
      <c r="B2" s="7" t="s">
        <v>15</v>
      </c>
      <c r="C2" s="7" t="s">
        <v>14</v>
      </c>
      <c r="D2" s="104" t="s">
        <v>62</v>
      </c>
      <c r="E2" s="9" t="s">
        <v>53</v>
      </c>
      <c r="F2" s="8" t="s">
        <v>12</v>
      </c>
      <c r="G2" s="8" t="s">
        <v>86</v>
      </c>
      <c r="H2" s="8" t="s">
        <v>81</v>
      </c>
      <c r="I2" s="8" t="s">
        <v>16</v>
      </c>
      <c r="J2" s="42" t="s">
        <v>79</v>
      </c>
      <c r="K2" s="8" t="s">
        <v>17</v>
      </c>
      <c r="L2" s="116" t="s">
        <v>50</v>
      </c>
      <c r="N2" s="21" t="s">
        <v>18</v>
      </c>
    </row>
    <row r="3" spans="1:34" x14ac:dyDescent="0.25">
      <c r="A3" s="38" t="s">
        <v>55</v>
      </c>
      <c r="B3" s="38" t="s">
        <v>55</v>
      </c>
      <c r="C3" s="38" t="s">
        <v>55</v>
      </c>
      <c r="D3" s="105" t="s">
        <v>55</v>
      </c>
      <c r="E3" s="38" t="s">
        <v>55</v>
      </c>
      <c r="F3" s="38" t="s">
        <v>55</v>
      </c>
      <c r="G3" s="38" t="s">
        <v>55</v>
      </c>
      <c r="H3" s="38" t="s">
        <v>55</v>
      </c>
      <c r="I3" s="38" t="s">
        <v>55</v>
      </c>
      <c r="J3" s="43" t="s">
        <v>55</v>
      </c>
      <c r="K3" s="38" t="s">
        <v>55</v>
      </c>
      <c r="L3" s="110" t="s">
        <v>55</v>
      </c>
      <c r="N3" s="38" t="s">
        <v>55</v>
      </c>
    </row>
    <row r="4" spans="1:34" x14ac:dyDescent="0.25">
      <c r="A4" s="38"/>
      <c r="B4" s="38"/>
      <c r="C4" s="38"/>
      <c r="D4" s="105"/>
      <c r="E4" s="38"/>
      <c r="F4" s="38"/>
      <c r="G4" s="38"/>
      <c r="H4" s="38"/>
      <c r="I4" s="38"/>
      <c r="J4" s="117"/>
      <c r="K4" s="38"/>
      <c r="L4" s="151"/>
      <c r="N4" s="38"/>
    </row>
    <row r="5" spans="1:34" ht="39" customHeight="1" x14ac:dyDescent="0.25">
      <c r="A5" s="58">
        <v>1</v>
      </c>
      <c r="B5" s="296">
        <v>1368</v>
      </c>
      <c r="C5" s="279" t="s">
        <v>43</v>
      </c>
      <c r="D5" s="294">
        <v>4.5</v>
      </c>
      <c r="E5" s="59" t="s">
        <v>184</v>
      </c>
      <c r="F5" s="98">
        <v>135000</v>
      </c>
      <c r="G5" s="58">
        <v>24</v>
      </c>
      <c r="H5" s="101" t="s">
        <v>185</v>
      </c>
      <c r="I5" s="101" t="s">
        <v>57</v>
      </c>
      <c r="J5" s="411" t="s">
        <v>143</v>
      </c>
      <c r="K5" s="192">
        <v>39948</v>
      </c>
      <c r="L5" s="193" t="s">
        <v>0</v>
      </c>
      <c r="N5" s="150"/>
    </row>
    <row r="6" spans="1:34" ht="33.75" customHeight="1" x14ac:dyDescent="0.25">
      <c r="A6" s="47">
        <v>2</v>
      </c>
      <c r="B6" s="200">
        <v>1425</v>
      </c>
      <c r="C6" s="279" t="s">
        <v>43</v>
      </c>
      <c r="D6" s="295">
        <v>4.3</v>
      </c>
      <c r="E6" s="49" t="s">
        <v>117</v>
      </c>
      <c r="F6" s="50">
        <v>185000</v>
      </c>
      <c r="G6" s="47">
        <v>24</v>
      </c>
      <c r="H6" s="51" t="s">
        <v>52</v>
      </c>
      <c r="I6" s="51" t="s">
        <v>57</v>
      </c>
      <c r="J6" s="412"/>
      <c r="K6" s="108">
        <v>39583</v>
      </c>
      <c r="L6" s="120" t="s">
        <v>116</v>
      </c>
      <c r="M6" s="78"/>
      <c r="N6" s="79"/>
      <c r="O6" s="80"/>
      <c r="P6" s="29"/>
      <c r="Q6" s="25"/>
      <c r="R6" s="29"/>
      <c r="S6" s="25"/>
      <c r="T6" s="29"/>
      <c r="U6" s="27"/>
      <c r="V6" s="28"/>
      <c r="W6" s="27"/>
      <c r="X6" s="28"/>
      <c r="Y6" s="26"/>
      <c r="Z6" s="30"/>
      <c r="AA6" s="81"/>
      <c r="AB6" s="82"/>
      <c r="AC6" s="82"/>
      <c r="AD6" s="82"/>
      <c r="AE6" s="82"/>
      <c r="AH6" s="32"/>
    </row>
    <row r="7" spans="1:34" ht="36" customHeight="1" x14ac:dyDescent="0.25">
      <c r="A7" s="77">
        <v>3</v>
      </c>
      <c r="B7" s="297">
        <v>1426</v>
      </c>
      <c r="C7" s="279" t="s">
        <v>43</v>
      </c>
      <c r="D7" s="237">
        <v>4.3</v>
      </c>
      <c r="E7" s="160" t="s">
        <v>1</v>
      </c>
      <c r="F7" s="161">
        <v>100000</v>
      </c>
      <c r="G7" s="77">
        <v>18</v>
      </c>
      <c r="H7" s="170" t="s">
        <v>2</v>
      </c>
      <c r="I7" s="170" t="s">
        <v>57</v>
      </c>
      <c r="J7" s="412"/>
      <c r="K7" s="108">
        <v>39948</v>
      </c>
      <c r="L7" s="119" t="s">
        <v>0</v>
      </c>
      <c r="M7" s="78"/>
      <c r="N7" s="79"/>
      <c r="O7" s="80"/>
      <c r="P7" s="29"/>
      <c r="Q7" s="25"/>
      <c r="R7" s="29"/>
      <c r="S7" s="25"/>
      <c r="T7" s="29"/>
      <c r="U7" s="27"/>
      <c r="V7" s="28"/>
      <c r="W7" s="27"/>
      <c r="X7" s="28"/>
      <c r="Y7" s="26"/>
      <c r="Z7" s="30"/>
      <c r="AA7" s="81"/>
      <c r="AB7" s="82"/>
      <c r="AC7" s="82"/>
      <c r="AD7" s="82"/>
      <c r="AE7" s="82"/>
    </row>
    <row r="8" spans="1:34" ht="36" customHeight="1" x14ac:dyDescent="0.25">
      <c r="A8" s="77">
        <v>4</v>
      </c>
      <c r="B8" s="200">
        <v>1434</v>
      </c>
      <c r="C8" s="279" t="s">
        <v>42</v>
      </c>
      <c r="D8" s="241">
        <v>10.5</v>
      </c>
      <c r="E8" s="160" t="s">
        <v>118</v>
      </c>
      <c r="F8" s="161">
        <v>250000</v>
      </c>
      <c r="G8" s="162">
        <v>24</v>
      </c>
      <c r="H8" s="201" t="s">
        <v>119</v>
      </c>
      <c r="I8" s="54" t="s">
        <v>57</v>
      </c>
      <c r="J8" s="412"/>
      <c r="K8" s="52" t="s">
        <v>39</v>
      </c>
      <c r="L8" s="174" t="s">
        <v>205</v>
      </c>
      <c r="M8" s="78"/>
      <c r="N8" s="79"/>
      <c r="O8" s="80"/>
      <c r="P8" s="29"/>
      <c r="Q8" s="25"/>
      <c r="R8" s="29"/>
      <c r="S8" s="25"/>
      <c r="T8" s="29"/>
      <c r="U8" s="27"/>
      <c r="V8" s="28"/>
      <c r="W8" s="27"/>
      <c r="X8" s="28"/>
      <c r="Y8" s="26"/>
      <c r="Z8" s="30"/>
      <c r="AA8" s="81"/>
      <c r="AB8" s="82"/>
      <c r="AC8" s="82"/>
      <c r="AD8" s="82"/>
      <c r="AE8" s="82"/>
    </row>
    <row r="9" spans="1:34" ht="30" customHeight="1" x14ac:dyDescent="0.25">
      <c r="A9" s="77">
        <v>5</v>
      </c>
      <c r="B9" s="200">
        <v>1435</v>
      </c>
      <c r="C9" s="279" t="s">
        <v>43</v>
      </c>
      <c r="D9" s="295">
        <v>10.9</v>
      </c>
      <c r="E9" s="49" t="s">
        <v>120</v>
      </c>
      <c r="F9" s="50">
        <v>50000</v>
      </c>
      <c r="G9" s="47">
        <v>18</v>
      </c>
      <c r="H9" s="54" t="s">
        <v>121</v>
      </c>
      <c r="I9" s="51" t="s">
        <v>57</v>
      </c>
      <c r="J9" s="412"/>
      <c r="K9" s="108">
        <v>39583</v>
      </c>
      <c r="L9" s="119" t="s">
        <v>116</v>
      </c>
      <c r="M9" s="78"/>
      <c r="N9" s="79"/>
      <c r="O9" s="80"/>
      <c r="P9" s="29"/>
      <c r="Q9" s="25"/>
      <c r="R9" s="29"/>
      <c r="S9" s="25"/>
      <c r="T9" s="29"/>
      <c r="U9" s="27"/>
      <c r="V9" s="28"/>
      <c r="W9" s="27"/>
      <c r="X9" s="28"/>
      <c r="Y9" s="26"/>
      <c r="Z9" s="30"/>
      <c r="AA9" s="81"/>
      <c r="AB9" s="82"/>
      <c r="AC9" s="82"/>
      <c r="AD9" s="82"/>
      <c r="AE9" s="82"/>
    </row>
    <row r="10" spans="1:34" ht="30" customHeight="1" x14ac:dyDescent="0.25">
      <c r="A10" s="47">
        <v>6</v>
      </c>
      <c r="B10" s="200">
        <v>1445</v>
      </c>
      <c r="C10" s="279" t="s">
        <v>42</v>
      </c>
      <c r="D10" s="241">
        <v>2.1</v>
      </c>
      <c r="E10" s="49" t="s">
        <v>122</v>
      </c>
      <c r="F10" s="50">
        <v>175000</v>
      </c>
      <c r="G10" s="67">
        <v>36</v>
      </c>
      <c r="H10" s="134" t="s">
        <v>123</v>
      </c>
      <c r="I10" s="54" t="s">
        <v>130</v>
      </c>
      <c r="J10" s="412"/>
      <c r="K10" s="52" t="s">
        <v>39</v>
      </c>
      <c r="L10" s="119" t="s">
        <v>116</v>
      </c>
      <c r="M10" s="78"/>
      <c r="N10" s="79"/>
      <c r="O10" s="80"/>
      <c r="P10" s="29"/>
      <c r="Q10" s="25"/>
      <c r="R10" s="29"/>
      <c r="S10" s="25"/>
      <c r="T10" s="29"/>
      <c r="U10" s="27"/>
      <c r="V10" s="28"/>
      <c r="W10" s="27"/>
      <c r="X10" s="28"/>
      <c r="Y10" s="26"/>
      <c r="Z10" s="30"/>
      <c r="AA10" s="81"/>
      <c r="AB10" s="82"/>
      <c r="AC10" s="82"/>
      <c r="AD10" s="82"/>
      <c r="AE10" s="82"/>
    </row>
    <row r="11" spans="1:34" ht="30" customHeight="1" x14ac:dyDescent="0.25">
      <c r="A11" s="77">
        <v>7</v>
      </c>
      <c r="B11" s="200">
        <v>1446</v>
      </c>
      <c r="C11" s="279" t="s">
        <v>43</v>
      </c>
      <c r="D11" s="295">
        <v>3.4</v>
      </c>
      <c r="E11" s="49" t="s">
        <v>124</v>
      </c>
      <c r="F11" s="50">
        <v>75000</v>
      </c>
      <c r="G11" s="47">
        <v>9</v>
      </c>
      <c r="H11" s="51" t="s">
        <v>61</v>
      </c>
      <c r="I11" s="51" t="s">
        <v>57</v>
      </c>
      <c r="J11" s="412"/>
      <c r="K11" s="108">
        <v>39583</v>
      </c>
      <c r="L11" s="119" t="s">
        <v>116</v>
      </c>
      <c r="M11" s="78"/>
      <c r="N11" s="79"/>
      <c r="O11" s="80"/>
      <c r="P11" s="29"/>
      <c r="Q11" s="25"/>
      <c r="R11" s="29"/>
      <c r="S11" s="25"/>
      <c r="T11" s="29"/>
      <c r="U11" s="27"/>
      <c r="V11" s="28"/>
      <c r="W11" s="27"/>
      <c r="X11" s="28"/>
      <c r="Y11" s="26"/>
      <c r="Z11" s="30"/>
      <c r="AA11" s="81"/>
      <c r="AB11" s="82"/>
      <c r="AC11" s="82"/>
      <c r="AD11" s="82"/>
      <c r="AE11" s="82"/>
    </row>
    <row r="12" spans="1:34" ht="43.2" customHeight="1" x14ac:dyDescent="0.25">
      <c r="A12" s="77">
        <v>8</v>
      </c>
      <c r="B12" s="200">
        <v>1465</v>
      </c>
      <c r="C12" s="279" t="s">
        <v>43</v>
      </c>
      <c r="D12" s="106">
        <v>4.0999999999999996</v>
      </c>
      <c r="E12" s="49" t="s">
        <v>125</v>
      </c>
      <c r="F12" s="50">
        <v>100000</v>
      </c>
      <c r="G12" s="47">
        <v>18</v>
      </c>
      <c r="H12" s="51" t="s">
        <v>51</v>
      </c>
      <c r="I12" s="51" t="s">
        <v>57</v>
      </c>
      <c r="J12" s="412"/>
      <c r="K12" s="108">
        <v>39675</v>
      </c>
      <c r="L12" s="119" t="s">
        <v>186</v>
      </c>
      <c r="M12" s="78"/>
      <c r="N12" s="79"/>
      <c r="O12" s="80"/>
      <c r="P12" s="29"/>
      <c r="Q12" s="25"/>
      <c r="R12" s="29"/>
      <c r="S12" s="25"/>
      <c r="T12" s="29"/>
      <c r="U12" s="27"/>
      <c r="V12" s="28"/>
      <c r="W12" s="27"/>
      <c r="X12" s="28"/>
      <c r="Y12" s="26"/>
      <c r="Z12" s="30"/>
      <c r="AA12" s="81"/>
      <c r="AB12" s="82"/>
      <c r="AC12" s="82"/>
      <c r="AD12" s="82"/>
      <c r="AE12" s="82"/>
    </row>
    <row r="13" spans="1:34" ht="58.2" customHeight="1" x14ac:dyDescent="0.25">
      <c r="A13" s="77">
        <v>9</v>
      </c>
      <c r="B13" s="200">
        <v>1479</v>
      </c>
      <c r="C13" s="279" t="s">
        <v>43</v>
      </c>
      <c r="D13" s="295">
        <v>3.6</v>
      </c>
      <c r="E13" s="49" t="s">
        <v>3</v>
      </c>
      <c r="F13" s="50">
        <v>25000</v>
      </c>
      <c r="G13" s="47">
        <v>24</v>
      </c>
      <c r="H13" s="54" t="s">
        <v>4</v>
      </c>
      <c r="I13" s="51" t="s">
        <v>57</v>
      </c>
      <c r="J13" s="412"/>
      <c r="K13" s="108">
        <v>39948</v>
      </c>
      <c r="L13" s="119" t="s">
        <v>0</v>
      </c>
      <c r="M13" s="78"/>
      <c r="N13" s="79"/>
      <c r="O13" s="80"/>
      <c r="P13" s="29"/>
      <c r="Q13" s="25"/>
      <c r="R13" s="29"/>
      <c r="S13" s="25"/>
      <c r="T13" s="29"/>
      <c r="U13" s="27"/>
      <c r="V13" s="28"/>
      <c r="W13" s="27"/>
      <c r="X13" s="28"/>
      <c r="Y13" s="26"/>
      <c r="Z13" s="30"/>
      <c r="AA13" s="81"/>
      <c r="AB13" s="82"/>
      <c r="AC13" s="82"/>
      <c r="AD13" s="82"/>
      <c r="AE13" s="82"/>
    </row>
    <row r="14" spans="1:34" ht="29.25" customHeight="1" x14ac:dyDescent="0.25">
      <c r="A14" s="77">
        <v>10</v>
      </c>
      <c r="B14" s="200">
        <v>1483</v>
      </c>
      <c r="C14" s="279" t="s">
        <v>43</v>
      </c>
      <c r="D14" s="106" t="s">
        <v>91</v>
      </c>
      <c r="E14" s="49" t="s">
        <v>141</v>
      </c>
      <c r="F14" s="50">
        <v>250000</v>
      </c>
      <c r="G14" s="47">
        <v>18</v>
      </c>
      <c r="H14" s="54" t="s">
        <v>142</v>
      </c>
      <c r="I14" s="51" t="s">
        <v>57</v>
      </c>
      <c r="J14" s="412"/>
      <c r="K14" s="108">
        <v>40040</v>
      </c>
      <c r="L14" s="119" t="s">
        <v>187</v>
      </c>
      <c r="M14" s="78"/>
      <c r="N14" s="79"/>
      <c r="O14" s="80"/>
      <c r="P14" s="29"/>
      <c r="Q14" s="25"/>
      <c r="R14" s="29"/>
      <c r="S14" s="25"/>
      <c r="T14" s="29"/>
      <c r="U14" s="27"/>
      <c r="V14" s="28"/>
      <c r="W14" s="27"/>
      <c r="X14" s="28"/>
      <c r="Y14" s="26"/>
      <c r="Z14" s="30"/>
      <c r="AA14" s="81"/>
      <c r="AB14" s="82"/>
      <c r="AC14" s="82"/>
      <c r="AD14" s="82"/>
      <c r="AE14" s="82"/>
    </row>
    <row r="15" spans="1:34" ht="33" customHeight="1" x14ac:dyDescent="0.25">
      <c r="A15" s="77">
        <v>11</v>
      </c>
      <c r="B15" s="200">
        <v>1494</v>
      </c>
      <c r="C15" s="279" t="s">
        <v>43</v>
      </c>
      <c r="D15" s="295">
        <v>4.2</v>
      </c>
      <c r="E15" s="49" t="s">
        <v>5</v>
      </c>
      <c r="F15" s="50">
        <v>75000</v>
      </c>
      <c r="G15" s="47">
        <v>12</v>
      </c>
      <c r="H15" s="54" t="s">
        <v>6</v>
      </c>
      <c r="I15" s="51" t="s">
        <v>57</v>
      </c>
      <c r="J15" s="412"/>
      <c r="K15" s="108">
        <v>39948</v>
      </c>
      <c r="L15" s="120" t="s">
        <v>0</v>
      </c>
      <c r="M15" s="45"/>
      <c r="N15" s="46"/>
      <c r="O15" s="44">
        <v>0</v>
      </c>
      <c r="P15" s="3"/>
      <c r="Q15" s="22">
        <v>0</v>
      </c>
      <c r="R15" s="3"/>
      <c r="S15" s="22">
        <v>0</v>
      </c>
      <c r="T15" s="15"/>
      <c r="U15" s="6">
        <v>0</v>
      </c>
      <c r="V15" s="15"/>
      <c r="W15" s="6">
        <v>0</v>
      </c>
      <c r="X15" s="16"/>
      <c r="Y15" s="6">
        <v>0</v>
      </c>
      <c r="Z15" s="6">
        <f>O15+Q15+S15+U15+W15+Y15</f>
        <v>0</v>
      </c>
    </row>
    <row r="16" spans="1:34" ht="33" customHeight="1" x14ac:dyDescent="0.25">
      <c r="A16" s="77">
        <v>12</v>
      </c>
      <c r="B16" s="200">
        <v>1496</v>
      </c>
      <c r="C16" s="279" t="s">
        <v>43</v>
      </c>
      <c r="D16" s="295">
        <v>4.4000000000000004</v>
      </c>
      <c r="E16" s="3" t="s">
        <v>92</v>
      </c>
      <c r="F16" s="50">
        <v>190000</v>
      </c>
      <c r="G16" s="47">
        <v>24</v>
      </c>
      <c r="H16" s="111" t="s">
        <v>102</v>
      </c>
      <c r="I16" s="51" t="s">
        <v>57</v>
      </c>
      <c r="J16" s="412"/>
      <c r="K16" s="108">
        <v>40040</v>
      </c>
      <c r="L16" s="119" t="s">
        <v>187</v>
      </c>
      <c r="M16" s="45"/>
      <c r="N16" s="46"/>
      <c r="O16" s="44">
        <v>0</v>
      </c>
      <c r="P16" s="3"/>
      <c r="Q16" s="22">
        <v>0</v>
      </c>
      <c r="R16" s="3"/>
      <c r="S16" s="22">
        <v>0</v>
      </c>
      <c r="T16" s="15"/>
      <c r="U16" s="6">
        <v>0</v>
      </c>
      <c r="V16" s="15"/>
      <c r="W16" s="6">
        <v>0</v>
      </c>
      <c r="X16" s="16"/>
      <c r="Y16" s="6">
        <v>0</v>
      </c>
      <c r="Z16" s="6">
        <f>O16+Q16+S16+U16+W16+Y16</f>
        <v>0</v>
      </c>
    </row>
    <row r="17" spans="1:36" s="35" customFormat="1" ht="36.75" customHeight="1" x14ac:dyDescent="0.25">
      <c r="A17" s="58">
        <v>13</v>
      </c>
      <c r="B17" s="296">
        <v>1497</v>
      </c>
      <c r="C17" s="279" t="s">
        <v>43</v>
      </c>
      <c r="D17" s="240">
        <v>6.1</v>
      </c>
      <c r="E17" s="59" t="s">
        <v>93</v>
      </c>
      <c r="F17" s="68">
        <v>150000</v>
      </c>
      <c r="G17" s="72">
        <v>18</v>
      </c>
      <c r="H17" s="70" t="s">
        <v>103</v>
      </c>
      <c r="I17" s="101" t="s">
        <v>57</v>
      </c>
      <c r="J17" s="412"/>
      <c r="K17" s="108">
        <v>40040</v>
      </c>
      <c r="L17" s="119" t="s">
        <v>187</v>
      </c>
      <c r="M17" s="60" t="s">
        <v>114</v>
      </c>
      <c r="N17" s="69"/>
      <c r="O17" s="62"/>
      <c r="P17" s="63"/>
      <c r="Q17" s="62"/>
      <c r="R17" s="61"/>
      <c r="S17" s="62"/>
      <c r="T17" s="63"/>
      <c r="U17" s="64"/>
      <c r="V17" s="61"/>
      <c r="W17" s="64"/>
      <c r="X17" s="65"/>
      <c r="Y17" s="66"/>
      <c r="Z17" s="64"/>
      <c r="AA17" s="96" t="s">
        <v>54</v>
      </c>
      <c r="AB17" s="56">
        <f>(F17*0.75)/(G17/3)*4</f>
        <v>75000</v>
      </c>
      <c r="AC17" s="56">
        <f>F17-AB17</f>
        <v>75000</v>
      </c>
      <c r="AD17" s="96" t="s">
        <v>54</v>
      </c>
      <c r="AH17" s="36"/>
    </row>
    <row r="18" spans="1:36" s="35" customFormat="1" ht="45" customHeight="1" x14ac:dyDescent="0.25">
      <c r="A18" s="58">
        <v>14</v>
      </c>
      <c r="B18" s="296">
        <v>1498</v>
      </c>
      <c r="C18" s="279" t="s">
        <v>42</v>
      </c>
      <c r="D18" s="241">
        <v>6.8</v>
      </c>
      <c r="E18" s="49" t="s">
        <v>217</v>
      </c>
      <c r="F18" s="50">
        <v>150000</v>
      </c>
      <c r="G18" s="67">
        <v>18</v>
      </c>
      <c r="H18" s="54" t="s">
        <v>201</v>
      </c>
      <c r="I18" s="54" t="s">
        <v>57</v>
      </c>
      <c r="J18" s="412"/>
      <c r="K18" s="52" t="s">
        <v>39</v>
      </c>
      <c r="L18" s="174" t="s">
        <v>140</v>
      </c>
      <c r="M18" s="60"/>
      <c r="N18" s="69"/>
      <c r="O18" s="62"/>
      <c r="P18" s="63"/>
      <c r="Q18" s="62"/>
      <c r="R18" s="61"/>
      <c r="S18" s="62"/>
      <c r="T18" s="63"/>
      <c r="U18" s="64"/>
      <c r="V18" s="61"/>
      <c r="W18" s="64"/>
      <c r="X18" s="65"/>
      <c r="Y18" s="66"/>
      <c r="Z18" s="64"/>
      <c r="AA18" s="96"/>
      <c r="AB18" s="56"/>
      <c r="AC18" s="56"/>
      <c r="AD18" s="96"/>
      <c r="AH18" s="36"/>
    </row>
    <row r="19" spans="1:36" s="35" customFormat="1" ht="43.5" customHeight="1" x14ac:dyDescent="0.25">
      <c r="A19" s="47">
        <v>15</v>
      </c>
      <c r="B19" s="200">
        <v>1500</v>
      </c>
      <c r="C19" s="279" t="s">
        <v>42</v>
      </c>
      <c r="D19" s="241">
        <v>5.3</v>
      </c>
      <c r="E19" s="49" t="s">
        <v>94</v>
      </c>
      <c r="F19" s="50">
        <v>120000</v>
      </c>
      <c r="G19" s="67">
        <v>24</v>
      </c>
      <c r="H19" s="54" t="s">
        <v>104</v>
      </c>
      <c r="I19" s="51" t="s">
        <v>57</v>
      </c>
      <c r="J19" s="413"/>
      <c r="K19" s="52" t="s">
        <v>39</v>
      </c>
      <c r="L19" s="118" t="s">
        <v>147</v>
      </c>
      <c r="M19" s="60"/>
      <c r="N19" s="69"/>
      <c r="O19" s="62"/>
      <c r="P19" s="63"/>
      <c r="Q19" s="62"/>
      <c r="R19" s="61"/>
      <c r="S19" s="62"/>
      <c r="T19" s="63"/>
      <c r="U19" s="64"/>
      <c r="V19" s="61"/>
      <c r="W19" s="64"/>
      <c r="X19" s="65"/>
      <c r="Y19" s="66"/>
      <c r="Z19" s="64"/>
      <c r="AA19" s="96"/>
      <c r="AB19" s="56"/>
      <c r="AC19" s="56"/>
      <c r="AD19" s="96"/>
      <c r="AH19" s="36"/>
    </row>
    <row r="20" spans="1:36" s="35" customFormat="1" ht="32.25" customHeight="1" x14ac:dyDescent="0.25">
      <c r="A20" s="77">
        <v>16</v>
      </c>
      <c r="B20" s="297">
        <v>1502</v>
      </c>
      <c r="C20" s="279" t="s">
        <v>41</v>
      </c>
      <c r="D20" s="237">
        <v>1.4</v>
      </c>
      <c r="E20" s="99" t="s">
        <v>95</v>
      </c>
      <c r="F20" s="172">
        <v>240000</v>
      </c>
      <c r="G20" s="183">
        <v>24</v>
      </c>
      <c r="H20" s="176" t="s">
        <v>105</v>
      </c>
      <c r="I20" s="171">
        <v>7.09</v>
      </c>
      <c r="J20" s="144" t="s">
        <v>179</v>
      </c>
      <c r="K20" s="52" t="s">
        <v>19</v>
      </c>
      <c r="L20" s="52" t="s">
        <v>19</v>
      </c>
      <c r="M20" s="60" t="s">
        <v>113</v>
      </c>
      <c r="N20" s="59"/>
      <c r="O20" s="62"/>
      <c r="P20" s="63"/>
      <c r="Q20" s="62"/>
      <c r="R20" s="61"/>
      <c r="S20" s="62"/>
      <c r="T20" s="63"/>
      <c r="U20" s="64"/>
      <c r="V20" s="61"/>
      <c r="W20" s="64"/>
      <c r="X20" s="100"/>
      <c r="Y20" s="66"/>
      <c r="Z20" s="64"/>
      <c r="AA20" s="56" t="s">
        <v>54</v>
      </c>
      <c r="AB20" s="56">
        <f>(F20*0.75)/(G20/3)*4</f>
        <v>90000</v>
      </c>
      <c r="AC20" s="56">
        <f>F20-AB20</f>
        <v>150000</v>
      </c>
      <c r="AD20" s="84"/>
      <c r="AF20" s="17"/>
      <c r="AG20" s="34"/>
      <c r="AH20" s="17"/>
      <c r="AI20" s="17"/>
      <c r="AJ20" s="17"/>
    </row>
    <row r="21" spans="1:36" s="35" customFormat="1" ht="51.75" customHeight="1" x14ac:dyDescent="0.25">
      <c r="A21" s="47">
        <v>17</v>
      </c>
      <c r="B21" s="200">
        <v>1513</v>
      </c>
      <c r="C21" s="279" t="s">
        <v>43</v>
      </c>
      <c r="D21" s="241">
        <v>10.3</v>
      </c>
      <c r="E21" s="59" t="s">
        <v>96</v>
      </c>
      <c r="F21" s="68">
        <v>100000</v>
      </c>
      <c r="G21" s="72">
        <v>18</v>
      </c>
      <c r="H21" s="70" t="s">
        <v>106</v>
      </c>
      <c r="I21" s="51" t="s">
        <v>57</v>
      </c>
      <c r="J21" s="411" t="s">
        <v>192</v>
      </c>
      <c r="K21" s="120" t="s">
        <v>146</v>
      </c>
      <c r="L21" s="120" t="s">
        <v>188</v>
      </c>
      <c r="M21" s="60"/>
      <c r="N21" s="69"/>
      <c r="O21" s="62"/>
      <c r="P21" s="63"/>
      <c r="Q21" s="62"/>
      <c r="R21" s="61"/>
      <c r="S21" s="62"/>
      <c r="T21" s="63"/>
      <c r="U21" s="64"/>
      <c r="V21" s="61"/>
      <c r="W21" s="64"/>
      <c r="X21" s="65"/>
      <c r="Y21" s="66"/>
      <c r="Z21" s="64"/>
      <c r="AA21" s="96"/>
      <c r="AB21" s="56"/>
      <c r="AC21" s="56"/>
      <c r="AD21" s="96"/>
      <c r="AH21" s="36"/>
    </row>
    <row r="22" spans="1:36" s="35" customFormat="1" ht="53.25" customHeight="1" x14ac:dyDescent="0.25">
      <c r="A22" s="47">
        <v>18</v>
      </c>
      <c r="B22" s="200">
        <v>1514</v>
      </c>
      <c r="C22" s="279" t="s">
        <v>43</v>
      </c>
      <c r="D22" s="241">
        <v>10.1</v>
      </c>
      <c r="E22" s="59" t="s">
        <v>97</v>
      </c>
      <c r="F22" s="68">
        <v>100000</v>
      </c>
      <c r="G22" s="72">
        <v>12</v>
      </c>
      <c r="H22" s="70" t="s">
        <v>107</v>
      </c>
      <c r="I22" s="51" t="s">
        <v>57</v>
      </c>
      <c r="J22" s="412"/>
      <c r="K22" s="120" t="s">
        <v>146</v>
      </c>
      <c r="L22" s="120" t="s">
        <v>189</v>
      </c>
      <c r="M22" s="60"/>
      <c r="N22" s="69"/>
      <c r="O22" s="62"/>
      <c r="P22" s="63"/>
      <c r="Q22" s="62"/>
      <c r="R22" s="61"/>
      <c r="S22" s="62"/>
      <c r="T22" s="63"/>
      <c r="U22" s="64"/>
      <c r="V22" s="61"/>
      <c r="W22" s="64"/>
      <c r="X22" s="65"/>
      <c r="Y22" s="66"/>
      <c r="Z22" s="64"/>
      <c r="AA22" s="96"/>
      <c r="AB22" s="56"/>
      <c r="AC22" s="56"/>
      <c r="AD22" s="96"/>
      <c r="AH22" s="36"/>
    </row>
    <row r="23" spans="1:36" s="35" customFormat="1" ht="34.5" customHeight="1" x14ac:dyDescent="0.25">
      <c r="A23" s="47">
        <v>19</v>
      </c>
      <c r="B23" s="200">
        <v>1543</v>
      </c>
      <c r="C23" s="279" t="s">
        <v>42</v>
      </c>
      <c r="D23" s="253">
        <v>7.5</v>
      </c>
      <c r="E23" s="49" t="s">
        <v>98</v>
      </c>
      <c r="F23" s="98">
        <v>150000</v>
      </c>
      <c r="G23" s="158">
        <v>18</v>
      </c>
      <c r="H23" s="207" t="s">
        <v>199</v>
      </c>
      <c r="I23" s="101" t="s">
        <v>57</v>
      </c>
      <c r="J23" s="144" t="s">
        <v>143</v>
      </c>
      <c r="K23" s="52" t="s">
        <v>39</v>
      </c>
      <c r="L23" s="174" t="s">
        <v>206</v>
      </c>
      <c r="M23" s="60"/>
      <c r="N23" s="69"/>
      <c r="O23" s="62"/>
      <c r="P23" s="63"/>
      <c r="Q23" s="62"/>
      <c r="R23" s="61"/>
      <c r="S23" s="62"/>
      <c r="T23" s="63"/>
      <c r="U23" s="64"/>
      <c r="V23" s="61"/>
      <c r="W23" s="64"/>
      <c r="X23" s="65"/>
      <c r="Y23" s="66"/>
      <c r="Z23" s="64"/>
      <c r="AA23" s="96"/>
      <c r="AB23" s="56"/>
      <c r="AC23" s="56"/>
      <c r="AD23" s="96"/>
      <c r="AH23" s="36"/>
    </row>
    <row r="24" spans="1:36" s="35" customFormat="1" ht="34.5" customHeight="1" x14ac:dyDescent="0.25">
      <c r="A24" s="47">
        <v>20</v>
      </c>
      <c r="B24" s="200">
        <v>1545</v>
      </c>
      <c r="C24" s="279" t="s">
        <v>42</v>
      </c>
      <c r="D24" s="241">
        <v>5.3</v>
      </c>
      <c r="E24" s="49" t="s">
        <v>99</v>
      </c>
      <c r="F24" s="57">
        <v>120000</v>
      </c>
      <c r="G24" s="102">
        <v>24</v>
      </c>
      <c r="H24" s="54" t="s">
        <v>108</v>
      </c>
      <c r="I24" s="101" t="s">
        <v>57</v>
      </c>
      <c r="J24" s="144" t="s">
        <v>183</v>
      </c>
      <c r="K24" s="52" t="s">
        <v>39</v>
      </c>
      <c r="L24" s="149" t="s">
        <v>190</v>
      </c>
      <c r="M24" s="60"/>
      <c r="N24" s="69"/>
      <c r="O24" s="62"/>
      <c r="P24" s="63"/>
      <c r="Q24" s="62"/>
      <c r="R24" s="61"/>
      <c r="S24" s="62"/>
      <c r="T24" s="63"/>
      <c r="U24" s="64"/>
      <c r="V24" s="61"/>
      <c r="W24" s="64"/>
      <c r="X24" s="65"/>
      <c r="Y24" s="66"/>
      <c r="Z24" s="64"/>
      <c r="AA24" s="96"/>
      <c r="AB24" s="56"/>
      <c r="AC24" s="56"/>
      <c r="AD24" s="96"/>
      <c r="AH24" s="36"/>
    </row>
    <row r="25" spans="1:36" s="35" customFormat="1" ht="34.5" customHeight="1" x14ac:dyDescent="0.25">
      <c r="A25" s="58">
        <v>21</v>
      </c>
      <c r="B25" s="200">
        <v>1548</v>
      </c>
      <c r="C25" s="279" t="s">
        <v>43</v>
      </c>
      <c r="D25" s="253">
        <v>2.2999999999999998</v>
      </c>
      <c r="E25" s="59" t="s">
        <v>100</v>
      </c>
      <c r="F25" s="68">
        <v>150000</v>
      </c>
      <c r="G25" s="72">
        <v>24</v>
      </c>
      <c r="H25" s="70" t="s">
        <v>109</v>
      </c>
      <c r="I25" s="51" t="s">
        <v>57</v>
      </c>
      <c r="J25" s="414" t="s">
        <v>192</v>
      </c>
      <c r="K25" s="120" t="s">
        <v>111</v>
      </c>
      <c r="L25" s="120" t="s">
        <v>190</v>
      </c>
      <c r="M25" s="60"/>
      <c r="N25" s="69"/>
      <c r="O25" s="62"/>
      <c r="P25" s="63"/>
      <c r="Q25" s="62"/>
      <c r="R25" s="61"/>
      <c r="S25" s="62"/>
      <c r="T25" s="63"/>
      <c r="U25" s="64"/>
      <c r="V25" s="61"/>
      <c r="W25" s="64"/>
      <c r="X25" s="65"/>
      <c r="Y25" s="66"/>
      <c r="Z25" s="64"/>
      <c r="AA25" s="96"/>
      <c r="AB25" s="56"/>
      <c r="AC25" s="56"/>
      <c r="AD25" s="96"/>
      <c r="AH25" s="36"/>
    </row>
    <row r="26" spans="1:36" s="35" customFormat="1" ht="34.5" customHeight="1" x14ac:dyDescent="0.25">
      <c r="A26" s="58">
        <v>22</v>
      </c>
      <c r="B26" s="200">
        <v>1563</v>
      </c>
      <c r="C26" s="279" t="s">
        <v>43</v>
      </c>
      <c r="D26" s="253">
        <v>6.3</v>
      </c>
      <c r="E26" s="59" t="s">
        <v>101</v>
      </c>
      <c r="F26" s="68">
        <v>175000</v>
      </c>
      <c r="G26" s="72">
        <v>18</v>
      </c>
      <c r="H26" s="70" t="s">
        <v>110</v>
      </c>
      <c r="I26" s="101" t="s">
        <v>57</v>
      </c>
      <c r="J26" s="415"/>
      <c r="K26" s="149" t="s">
        <v>146</v>
      </c>
      <c r="L26" s="149" t="s">
        <v>189</v>
      </c>
      <c r="M26" s="60"/>
      <c r="N26" s="69"/>
      <c r="O26" s="62"/>
      <c r="P26" s="63"/>
      <c r="Q26" s="62"/>
      <c r="R26" s="61"/>
      <c r="S26" s="62"/>
      <c r="T26" s="63"/>
      <c r="U26" s="64"/>
      <c r="V26" s="61"/>
      <c r="W26" s="64"/>
      <c r="X26" s="65"/>
      <c r="Y26" s="66"/>
      <c r="Z26" s="64"/>
      <c r="AA26" s="96"/>
      <c r="AB26" s="56"/>
      <c r="AC26" s="56"/>
      <c r="AD26" s="96"/>
      <c r="AH26" s="36"/>
    </row>
    <row r="27" spans="1:36" s="35" customFormat="1" ht="34.5" customHeight="1" x14ac:dyDescent="0.25">
      <c r="A27" s="58">
        <v>23</v>
      </c>
      <c r="B27" s="200">
        <v>1566</v>
      </c>
      <c r="C27" s="279" t="s">
        <v>42</v>
      </c>
      <c r="D27" s="253">
        <v>8.1</v>
      </c>
      <c r="E27" s="3" t="s">
        <v>134</v>
      </c>
      <c r="F27" s="202">
        <v>300000</v>
      </c>
      <c r="G27" s="102">
        <v>24</v>
      </c>
      <c r="H27" s="207" t="s">
        <v>135</v>
      </c>
      <c r="I27" s="48" t="s">
        <v>148</v>
      </c>
      <c r="J27" s="415"/>
      <c r="K27" s="113" t="s">
        <v>39</v>
      </c>
      <c r="L27" s="174" t="s">
        <v>216</v>
      </c>
      <c r="M27" s="121"/>
      <c r="N27" s="130"/>
      <c r="O27" s="123"/>
      <c r="P27" s="124"/>
      <c r="Q27" s="123"/>
      <c r="R27" s="122"/>
      <c r="S27" s="123"/>
      <c r="T27" s="124"/>
      <c r="U27" s="125"/>
      <c r="V27" s="122"/>
      <c r="W27" s="125"/>
      <c r="X27" s="131"/>
      <c r="Y27" s="126"/>
      <c r="Z27" s="125"/>
      <c r="AA27" s="168"/>
      <c r="AB27" s="169"/>
      <c r="AC27" s="169"/>
      <c r="AD27" s="168"/>
      <c r="AH27" s="36"/>
    </row>
    <row r="28" spans="1:36" s="35" customFormat="1" ht="34.5" customHeight="1" x14ac:dyDescent="0.25">
      <c r="A28" s="58">
        <v>24</v>
      </c>
      <c r="B28" s="200">
        <v>1573</v>
      </c>
      <c r="C28" s="279" t="s">
        <v>42</v>
      </c>
      <c r="D28" s="253">
        <v>9.1</v>
      </c>
      <c r="E28" s="3" t="s">
        <v>237</v>
      </c>
      <c r="F28" s="202">
        <v>125000</v>
      </c>
      <c r="G28" s="102">
        <v>12</v>
      </c>
      <c r="H28" s="207" t="s">
        <v>238</v>
      </c>
      <c r="I28" s="51" t="s">
        <v>57</v>
      </c>
      <c r="J28" s="415"/>
      <c r="K28" s="149" t="s">
        <v>213</v>
      </c>
      <c r="L28" s="219" t="s">
        <v>239</v>
      </c>
      <c r="M28" s="121"/>
      <c r="N28" s="130"/>
      <c r="O28" s="123"/>
      <c r="P28" s="124"/>
      <c r="Q28" s="123"/>
      <c r="R28" s="122"/>
      <c r="S28" s="123"/>
      <c r="T28" s="124"/>
      <c r="U28" s="125"/>
      <c r="V28" s="122"/>
      <c r="W28" s="125"/>
      <c r="X28" s="131"/>
      <c r="Y28" s="126"/>
      <c r="Z28" s="125"/>
      <c r="AA28" s="168"/>
      <c r="AB28" s="169"/>
      <c r="AC28" s="169"/>
      <c r="AD28" s="168"/>
      <c r="AH28" s="36"/>
    </row>
    <row r="29" spans="1:36" s="35" customFormat="1" ht="34.5" customHeight="1" x14ac:dyDescent="0.25">
      <c r="A29" s="47">
        <v>25</v>
      </c>
      <c r="B29" s="200">
        <v>1576</v>
      </c>
      <c r="C29" s="279" t="s">
        <v>42</v>
      </c>
      <c r="D29" s="241">
        <v>6.9</v>
      </c>
      <c r="E29" s="49" t="s">
        <v>139</v>
      </c>
      <c r="F29" s="57">
        <v>100000</v>
      </c>
      <c r="G29" s="102">
        <v>18</v>
      </c>
      <c r="H29" s="54" t="s">
        <v>136</v>
      </c>
      <c r="I29" s="48">
        <v>1.1000000000000001</v>
      </c>
      <c r="J29" s="415"/>
      <c r="K29" s="113" t="s">
        <v>39</v>
      </c>
      <c r="L29" s="149" t="s">
        <v>9</v>
      </c>
      <c r="M29" s="121"/>
      <c r="N29" s="130"/>
      <c r="O29" s="123"/>
      <c r="P29" s="124"/>
      <c r="Q29" s="123"/>
      <c r="R29" s="122"/>
      <c r="S29" s="123"/>
      <c r="T29" s="124"/>
      <c r="U29" s="125"/>
      <c r="V29" s="122"/>
      <c r="W29" s="125"/>
      <c r="X29" s="131"/>
      <c r="Y29" s="126"/>
      <c r="Z29" s="125"/>
      <c r="AA29" s="168"/>
      <c r="AB29" s="169"/>
      <c r="AC29" s="169"/>
      <c r="AD29" s="168"/>
      <c r="AH29" s="36"/>
    </row>
    <row r="30" spans="1:36" s="35" customFormat="1" ht="34.5" customHeight="1" x14ac:dyDescent="0.25">
      <c r="A30" s="47">
        <v>26</v>
      </c>
      <c r="B30" s="200">
        <v>1577</v>
      </c>
      <c r="C30" s="279" t="s">
        <v>43</v>
      </c>
      <c r="D30" s="241">
        <v>8.4</v>
      </c>
      <c r="E30" s="49" t="s">
        <v>10</v>
      </c>
      <c r="F30" s="57">
        <v>200000</v>
      </c>
      <c r="G30" s="102">
        <v>24</v>
      </c>
      <c r="H30" s="54" t="s">
        <v>11</v>
      </c>
      <c r="I30" s="51" t="s">
        <v>57</v>
      </c>
      <c r="J30" s="415"/>
      <c r="K30" s="163" t="s">
        <v>8</v>
      </c>
      <c r="L30" s="101" t="s">
        <v>191</v>
      </c>
      <c r="M30" s="121"/>
      <c r="N30" s="130"/>
      <c r="O30" s="123"/>
      <c r="P30" s="124"/>
      <c r="Q30" s="123"/>
      <c r="R30" s="122"/>
      <c r="S30" s="123"/>
      <c r="T30" s="124"/>
      <c r="U30" s="125"/>
      <c r="V30" s="122"/>
      <c r="W30" s="125"/>
      <c r="X30" s="131"/>
      <c r="Y30" s="126"/>
      <c r="Z30" s="125"/>
      <c r="AA30" s="168"/>
      <c r="AB30" s="169"/>
      <c r="AC30" s="169"/>
      <c r="AD30" s="168"/>
      <c r="AH30" s="36"/>
    </row>
    <row r="31" spans="1:36" s="35" customFormat="1" ht="34.5" customHeight="1" x14ac:dyDescent="0.25">
      <c r="A31" s="47">
        <v>27</v>
      </c>
      <c r="B31" s="200">
        <v>1610</v>
      </c>
      <c r="C31" s="279" t="s">
        <v>42</v>
      </c>
      <c r="D31" s="275">
        <v>4.2</v>
      </c>
      <c r="E31" s="138" t="s">
        <v>137</v>
      </c>
      <c r="F31" s="103">
        <v>35000</v>
      </c>
      <c r="G31" s="112">
        <v>12</v>
      </c>
      <c r="H31" s="175" t="s">
        <v>138</v>
      </c>
      <c r="I31" s="48" t="s">
        <v>200</v>
      </c>
      <c r="J31" s="415"/>
      <c r="K31" s="52" t="s">
        <v>39</v>
      </c>
      <c r="L31" s="120" t="s">
        <v>140</v>
      </c>
      <c r="M31" s="121"/>
      <c r="N31" s="130"/>
      <c r="O31" s="123"/>
      <c r="P31" s="124"/>
      <c r="Q31" s="123"/>
      <c r="R31" s="122"/>
      <c r="S31" s="123"/>
      <c r="T31" s="124"/>
      <c r="U31" s="125"/>
      <c r="V31" s="122"/>
      <c r="W31" s="125"/>
      <c r="X31" s="131"/>
      <c r="Y31" s="126"/>
      <c r="Z31" s="125"/>
      <c r="AA31" s="168"/>
      <c r="AB31" s="169"/>
      <c r="AC31" s="169"/>
      <c r="AD31" s="168"/>
      <c r="AH31" s="36"/>
    </row>
    <row r="32" spans="1:36" ht="36" customHeight="1" x14ac:dyDescent="0.25">
      <c r="A32" s="47">
        <v>28</v>
      </c>
      <c r="B32" s="200">
        <v>1618</v>
      </c>
      <c r="C32" s="279" t="s">
        <v>42</v>
      </c>
      <c r="D32" s="241">
        <v>9.6</v>
      </c>
      <c r="E32" s="49" t="s">
        <v>149</v>
      </c>
      <c r="F32" s="57">
        <v>50000</v>
      </c>
      <c r="G32" s="102">
        <v>6</v>
      </c>
      <c r="H32" s="54" t="s">
        <v>151</v>
      </c>
      <c r="I32" s="51" t="s">
        <v>57</v>
      </c>
      <c r="J32" s="415"/>
      <c r="K32" s="120" t="s">
        <v>8</v>
      </c>
      <c r="L32" s="55" t="s">
        <v>191</v>
      </c>
    </row>
    <row r="33" spans="1:15" ht="36" customHeight="1" x14ac:dyDescent="0.25">
      <c r="A33" s="47">
        <v>29</v>
      </c>
      <c r="B33" s="200">
        <v>1619</v>
      </c>
      <c r="C33" s="279" t="s">
        <v>43</v>
      </c>
      <c r="D33" s="294">
        <v>9.9</v>
      </c>
      <c r="E33" s="167" t="s">
        <v>153</v>
      </c>
      <c r="F33" s="141">
        <v>180000</v>
      </c>
      <c r="G33" s="142">
        <v>18</v>
      </c>
      <c r="H33" s="194" t="s">
        <v>154</v>
      </c>
      <c r="I33" s="145" t="s">
        <v>57</v>
      </c>
      <c r="J33" s="415"/>
      <c r="K33" s="166" t="s">
        <v>177</v>
      </c>
      <c r="L33" s="51" t="s">
        <v>178</v>
      </c>
    </row>
    <row r="34" spans="1:15" ht="36" customHeight="1" x14ac:dyDescent="0.25">
      <c r="A34" s="58">
        <v>30</v>
      </c>
      <c r="B34" s="296">
        <v>1623</v>
      </c>
      <c r="C34" s="279" t="s">
        <v>43</v>
      </c>
      <c r="D34" s="294">
        <v>5.3</v>
      </c>
      <c r="E34" s="159" t="s">
        <v>155</v>
      </c>
      <c r="F34" s="172">
        <v>150000</v>
      </c>
      <c r="G34" s="173">
        <v>24</v>
      </c>
      <c r="H34" s="208" t="s">
        <v>156</v>
      </c>
      <c r="I34" s="70" t="s">
        <v>57</v>
      </c>
      <c r="J34" s="415"/>
      <c r="K34" s="204" t="s">
        <v>54</v>
      </c>
      <c r="L34" s="101" t="s">
        <v>54</v>
      </c>
    </row>
    <row r="35" spans="1:15" ht="36" customHeight="1" x14ac:dyDescent="0.25">
      <c r="A35" s="58">
        <v>31</v>
      </c>
      <c r="B35" s="328">
        <v>1626</v>
      </c>
      <c r="C35" s="32" t="s">
        <v>43</v>
      </c>
      <c r="D35" s="326">
        <v>2.4</v>
      </c>
      <c r="E35" s="3" t="s">
        <v>157</v>
      </c>
      <c r="F35" s="57">
        <v>250000</v>
      </c>
      <c r="G35" s="74">
        <v>24</v>
      </c>
      <c r="H35" s="327" t="s">
        <v>158</v>
      </c>
      <c r="I35" s="54" t="s">
        <v>57</v>
      </c>
      <c r="J35" s="144" t="s">
        <v>379</v>
      </c>
      <c r="K35" s="204"/>
      <c r="L35" s="101"/>
    </row>
    <row r="36" spans="1:15" ht="36" customHeight="1" x14ac:dyDescent="0.25">
      <c r="A36" s="47">
        <v>32</v>
      </c>
      <c r="B36" s="200">
        <v>1628</v>
      </c>
      <c r="C36" s="279" t="s">
        <v>43</v>
      </c>
      <c r="D36" s="276">
        <v>3.4</v>
      </c>
      <c r="E36" s="3" t="s">
        <v>230</v>
      </c>
      <c r="F36" s="103">
        <v>100000</v>
      </c>
      <c r="G36" s="112">
        <v>12</v>
      </c>
      <c r="H36" s="175" t="s">
        <v>152</v>
      </c>
      <c r="I36" s="51" t="s">
        <v>57</v>
      </c>
      <c r="J36" s="414" t="s">
        <v>192</v>
      </c>
      <c r="K36" s="118" t="s">
        <v>144</v>
      </c>
      <c r="L36" s="55" t="s">
        <v>145</v>
      </c>
    </row>
    <row r="37" spans="1:15" ht="37.5" customHeight="1" x14ac:dyDescent="0.25">
      <c r="A37" s="47">
        <v>33</v>
      </c>
      <c r="B37" s="200">
        <v>1635</v>
      </c>
      <c r="C37" s="279" t="s">
        <v>43</v>
      </c>
      <c r="D37" s="276">
        <v>4.3</v>
      </c>
      <c r="E37" s="3" t="s">
        <v>175</v>
      </c>
      <c r="F37" s="103">
        <v>50000</v>
      </c>
      <c r="G37" s="112">
        <v>12</v>
      </c>
      <c r="H37" s="175" t="s">
        <v>176</v>
      </c>
      <c r="I37" s="51" t="s">
        <v>57</v>
      </c>
      <c r="J37" s="415"/>
      <c r="K37" s="166" t="s">
        <v>177</v>
      </c>
      <c r="L37" s="51" t="s">
        <v>178</v>
      </c>
    </row>
    <row r="38" spans="1:15" ht="37.5" customHeight="1" x14ac:dyDescent="0.25">
      <c r="A38" s="47">
        <v>34</v>
      </c>
      <c r="B38" s="200">
        <v>1639</v>
      </c>
      <c r="C38" s="279" t="s">
        <v>43</v>
      </c>
      <c r="D38" s="276">
        <v>1.4</v>
      </c>
      <c r="E38" s="3" t="s">
        <v>231</v>
      </c>
      <c r="F38" s="103">
        <v>199000</v>
      </c>
      <c r="G38" s="205">
        <v>36</v>
      </c>
      <c r="H38" s="175" t="s">
        <v>180</v>
      </c>
      <c r="I38" s="54" t="s">
        <v>218</v>
      </c>
      <c r="J38" s="415"/>
      <c r="K38" s="118" t="s">
        <v>219</v>
      </c>
      <c r="L38" s="55" t="s">
        <v>211</v>
      </c>
    </row>
    <row r="39" spans="1:15" ht="37.5" customHeight="1" x14ac:dyDescent="0.25">
      <c r="A39" s="47">
        <v>35</v>
      </c>
      <c r="B39" s="200">
        <v>1653</v>
      </c>
      <c r="C39" s="279" t="s">
        <v>43</v>
      </c>
      <c r="D39" s="276">
        <v>2.9</v>
      </c>
      <c r="E39" s="3" t="s">
        <v>242</v>
      </c>
      <c r="F39" s="103">
        <v>75000</v>
      </c>
      <c r="G39" s="205">
        <v>18</v>
      </c>
      <c r="H39" s="175" t="s">
        <v>243</v>
      </c>
      <c r="I39" s="54"/>
      <c r="J39" s="415"/>
      <c r="K39" s="118" t="s">
        <v>244</v>
      </c>
      <c r="L39" s="55" t="s">
        <v>207</v>
      </c>
    </row>
    <row r="40" spans="1:15" ht="37.5" customHeight="1" x14ac:dyDescent="0.25">
      <c r="A40" s="47">
        <v>36</v>
      </c>
      <c r="B40" s="200">
        <v>1657</v>
      </c>
      <c r="C40" s="279" t="s">
        <v>43</v>
      </c>
      <c r="D40" s="277" t="s">
        <v>115</v>
      </c>
      <c r="E40" s="3" t="s">
        <v>240</v>
      </c>
      <c r="F40" s="103">
        <v>250000</v>
      </c>
      <c r="G40" s="205">
        <v>36</v>
      </c>
      <c r="H40" s="175" t="s">
        <v>208</v>
      </c>
      <c r="I40" s="54"/>
      <c r="J40" s="415"/>
      <c r="K40" s="118" t="s">
        <v>220</v>
      </c>
      <c r="L40" s="55" t="s">
        <v>221</v>
      </c>
    </row>
    <row r="41" spans="1:15" ht="37.5" customHeight="1" x14ac:dyDescent="0.25">
      <c r="A41" s="47">
        <v>37</v>
      </c>
      <c r="B41" s="200">
        <v>1664</v>
      </c>
      <c r="C41" s="279" t="s">
        <v>42</v>
      </c>
      <c r="D41" s="276">
        <v>5.0999999999999996</v>
      </c>
      <c r="E41" s="49" t="s">
        <v>222</v>
      </c>
      <c r="F41" s="103">
        <v>150000</v>
      </c>
      <c r="G41" s="112">
        <v>18</v>
      </c>
      <c r="H41" s="175" t="s">
        <v>203</v>
      </c>
      <c r="I41" s="53" t="s">
        <v>57</v>
      </c>
      <c r="J41" s="415"/>
      <c r="K41" s="209" t="s">
        <v>196</v>
      </c>
      <c r="L41" s="170" t="s">
        <v>197</v>
      </c>
    </row>
    <row r="42" spans="1:15" ht="37.5" customHeight="1" x14ac:dyDescent="0.25">
      <c r="A42" s="47">
        <v>38</v>
      </c>
      <c r="B42" s="296">
        <v>1666</v>
      </c>
      <c r="C42" s="279" t="s">
        <v>43</v>
      </c>
      <c r="D42" s="298">
        <v>5.3</v>
      </c>
      <c r="E42" s="190" t="s">
        <v>195</v>
      </c>
      <c r="F42" s="157">
        <v>195000</v>
      </c>
      <c r="G42" s="133">
        <v>24</v>
      </c>
      <c r="H42" s="211" t="s">
        <v>204</v>
      </c>
      <c r="I42" s="184">
        <v>4.07</v>
      </c>
      <c r="J42" s="418"/>
      <c r="K42" s="210" t="s">
        <v>196</v>
      </c>
      <c r="L42" s="143" t="s">
        <v>197</v>
      </c>
    </row>
    <row r="43" spans="1:15" ht="37.5" customHeight="1" x14ac:dyDescent="0.25">
      <c r="A43" s="47">
        <v>39</v>
      </c>
      <c r="B43" s="296">
        <v>1680</v>
      </c>
      <c r="C43" s="279" t="s">
        <v>43</v>
      </c>
      <c r="D43" s="299">
        <v>6.8</v>
      </c>
      <c r="E43" s="179" t="s">
        <v>252</v>
      </c>
      <c r="F43" s="180">
        <v>75000</v>
      </c>
      <c r="G43" s="181">
        <v>18</v>
      </c>
      <c r="H43" s="182" t="s">
        <v>209</v>
      </c>
      <c r="I43" s="53"/>
      <c r="J43" s="144" t="s">
        <v>183</v>
      </c>
      <c r="K43" s="220"/>
      <c r="L43" s="51"/>
    </row>
    <row r="44" spans="1:15" ht="79.5" customHeight="1" x14ac:dyDescent="0.25">
      <c r="A44" s="47">
        <v>40</v>
      </c>
      <c r="B44" s="200">
        <v>1684</v>
      </c>
      <c r="C44" s="279" t="s">
        <v>43</v>
      </c>
      <c r="D44" s="276">
        <v>9.1</v>
      </c>
      <c r="E44" s="3" t="s">
        <v>241</v>
      </c>
      <c r="F44" s="103">
        <v>85000</v>
      </c>
      <c r="G44" s="140">
        <v>15</v>
      </c>
      <c r="H44" s="223" t="s">
        <v>215</v>
      </c>
      <c r="I44" s="70" t="s">
        <v>249</v>
      </c>
      <c r="J44" s="222" t="s">
        <v>192</v>
      </c>
      <c r="K44" s="149" t="s">
        <v>213</v>
      </c>
      <c r="L44" s="224" t="s">
        <v>245</v>
      </c>
    </row>
    <row r="45" spans="1:15" ht="36.75" customHeight="1" x14ac:dyDescent="0.25">
      <c r="A45" s="47">
        <v>41</v>
      </c>
      <c r="B45" s="200">
        <v>1685</v>
      </c>
      <c r="C45" s="279" t="s">
        <v>43</v>
      </c>
      <c r="D45" s="276">
        <v>2.9</v>
      </c>
      <c r="E45" s="3" t="s">
        <v>251</v>
      </c>
      <c r="F45" s="221"/>
      <c r="G45" s="229"/>
      <c r="H45" s="230"/>
      <c r="I45" s="182"/>
      <c r="J45" s="231" t="s">
        <v>183</v>
      </c>
      <c r="K45" s="232"/>
      <c r="L45" s="233"/>
    </row>
    <row r="46" spans="1:15" ht="37.5" customHeight="1" x14ac:dyDescent="0.25">
      <c r="A46" s="47">
        <v>42</v>
      </c>
      <c r="B46" s="200">
        <v>1690</v>
      </c>
      <c r="C46" s="279" t="s">
        <v>42</v>
      </c>
      <c r="D46" s="276">
        <v>5.9</v>
      </c>
      <c r="E46" s="3" t="s">
        <v>281</v>
      </c>
      <c r="F46" s="244">
        <v>145000</v>
      </c>
      <c r="G46" s="229">
        <v>15</v>
      </c>
      <c r="H46" s="230" t="s">
        <v>182</v>
      </c>
      <c r="I46" s="178">
        <v>5.0599999999999996</v>
      </c>
      <c r="J46" s="231" t="s">
        <v>280</v>
      </c>
      <c r="K46" s="245" t="s">
        <v>213</v>
      </c>
      <c r="L46" s="228" t="s">
        <v>212</v>
      </c>
      <c r="M46" s="234"/>
      <c r="N46" s="234"/>
      <c r="O46" s="234"/>
    </row>
    <row r="47" spans="1:15" ht="37.5" customHeight="1" x14ac:dyDescent="0.25">
      <c r="A47" s="47">
        <v>43</v>
      </c>
      <c r="B47" s="200">
        <v>1697</v>
      </c>
      <c r="C47" s="279" t="s">
        <v>43</v>
      </c>
      <c r="D47" s="276">
        <v>7.5</v>
      </c>
      <c r="E47" s="3" t="s">
        <v>229</v>
      </c>
      <c r="F47" s="187">
        <v>150000</v>
      </c>
      <c r="G47" s="225">
        <v>18</v>
      </c>
      <c r="H47" s="226" t="s">
        <v>194</v>
      </c>
      <c r="I47" s="227" t="s">
        <v>57</v>
      </c>
      <c r="J47" s="416" t="s">
        <v>192</v>
      </c>
      <c r="K47" s="245" t="s">
        <v>213</v>
      </c>
      <c r="L47" s="228" t="s">
        <v>212</v>
      </c>
    </row>
    <row r="48" spans="1:15" ht="37.5" customHeight="1" x14ac:dyDescent="0.25">
      <c r="A48" s="47">
        <v>44</v>
      </c>
      <c r="B48" s="200">
        <v>1700</v>
      </c>
      <c r="C48" s="279" t="s">
        <v>43</v>
      </c>
      <c r="D48" s="276">
        <v>4.2</v>
      </c>
      <c r="E48" s="3" t="s">
        <v>246</v>
      </c>
      <c r="F48" s="103">
        <v>150000</v>
      </c>
      <c r="G48" s="112">
        <v>24</v>
      </c>
      <c r="H48" s="175" t="s">
        <v>247</v>
      </c>
      <c r="I48" s="51" t="s">
        <v>57</v>
      </c>
      <c r="J48" s="417"/>
      <c r="K48" s="149" t="s">
        <v>213</v>
      </c>
      <c r="L48" s="219" t="s">
        <v>239</v>
      </c>
    </row>
    <row r="49" spans="1:12" ht="37.5" customHeight="1" x14ac:dyDescent="0.25">
      <c r="A49" s="47">
        <v>45</v>
      </c>
      <c r="B49" s="200">
        <v>1707</v>
      </c>
      <c r="C49" s="279" t="s">
        <v>43</v>
      </c>
      <c r="D49" s="276">
        <v>2.6</v>
      </c>
      <c r="E49" s="3" t="s">
        <v>248</v>
      </c>
      <c r="F49" s="103">
        <v>180000</v>
      </c>
      <c r="G49" s="112">
        <v>24</v>
      </c>
      <c r="H49" s="175" t="s">
        <v>150</v>
      </c>
      <c r="I49" s="51" t="s">
        <v>57</v>
      </c>
      <c r="J49" s="314" t="s">
        <v>378</v>
      </c>
      <c r="K49" s="120" t="s">
        <v>213</v>
      </c>
      <c r="L49" s="219" t="s">
        <v>239</v>
      </c>
    </row>
    <row r="50" spans="1:12" ht="37.5" customHeight="1" x14ac:dyDescent="0.25">
      <c r="A50" s="47">
        <v>46</v>
      </c>
      <c r="B50" s="200">
        <v>1722</v>
      </c>
      <c r="C50" s="329" t="s">
        <v>43</v>
      </c>
      <c r="D50" s="276">
        <v>10.7</v>
      </c>
      <c r="E50" s="3" t="s">
        <v>419</v>
      </c>
      <c r="F50" s="103">
        <v>60000</v>
      </c>
      <c r="G50" s="112">
        <v>24</v>
      </c>
      <c r="H50" s="175" t="s">
        <v>420</v>
      </c>
      <c r="I50" s="51" t="s">
        <v>57</v>
      </c>
      <c r="J50" s="231" t="s">
        <v>437</v>
      </c>
      <c r="K50" s="374"/>
      <c r="L50" s="375"/>
    </row>
    <row r="51" spans="1:12" ht="37.5" customHeight="1" x14ac:dyDescent="0.25">
      <c r="A51" s="47">
        <v>47</v>
      </c>
      <c r="B51" s="200">
        <v>1731</v>
      </c>
      <c r="C51" s="329" t="s">
        <v>42</v>
      </c>
      <c r="D51" s="276">
        <v>8.5</v>
      </c>
      <c r="E51" s="3" t="s">
        <v>299</v>
      </c>
      <c r="F51" s="103">
        <v>250000</v>
      </c>
      <c r="G51" s="112">
        <v>30</v>
      </c>
      <c r="H51" s="381" t="s">
        <v>224</v>
      </c>
      <c r="I51" s="51" t="s">
        <v>57</v>
      </c>
      <c r="J51" s="427" t="s">
        <v>424</v>
      </c>
      <c r="K51" s="374"/>
      <c r="L51" s="375"/>
    </row>
    <row r="52" spans="1:12" ht="37.5" customHeight="1" x14ac:dyDescent="0.25">
      <c r="A52" s="47">
        <v>48</v>
      </c>
      <c r="B52" s="200">
        <v>1739</v>
      </c>
      <c r="C52" s="279" t="s">
        <v>42</v>
      </c>
      <c r="D52" s="276">
        <v>9.9</v>
      </c>
      <c r="E52" s="3" t="s">
        <v>341</v>
      </c>
      <c r="F52" s="103">
        <v>234250</v>
      </c>
      <c r="G52" s="112">
        <v>18</v>
      </c>
      <c r="H52" s="175" t="s">
        <v>342</v>
      </c>
      <c r="I52" s="51" t="s">
        <v>57</v>
      </c>
      <c r="J52" s="428"/>
      <c r="K52" s="423" t="s">
        <v>344</v>
      </c>
      <c r="L52" s="424"/>
    </row>
    <row r="53" spans="1:12" ht="37.5" customHeight="1" x14ac:dyDescent="0.25">
      <c r="A53" s="364">
        <v>49</v>
      </c>
      <c r="B53" s="200">
        <v>1744</v>
      </c>
      <c r="C53" s="329" t="s">
        <v>42</v>
      </c>
      <c r="D53" s="276">
        <v>4.0999999999999996</v>
      </c>
      <c r="E53" s="3" t="s">
        <v>232</v>
      </c>
      <c r="F53" s="221">
        <v>250000</v>
      </c>
      <c r="G53" s="112">
        <v>24</v>
      </c>
      <c r="H53" s="175" t="s">
        <v>182</v>
      </c>
      <c r="I53" s="382" t="s">
        <v>57</v>
      </c>
      <c r="J53" s="428"/>
      <c r="K53" s="425"/>
      <c r="L53" s="426"/>
    </row>
    <row r="54" spans="1:12" ht="37.950000000000003" customHeight="1" x14ac:dyDescent="0.25">
      <c r="A54" s="185">
        <v>50</v>
      </c>
      <c r="B54" s="200">
        <v>1749</v>
      </c>
      <c r="C54" s="279" t="s">
        <v>42</v>
      </c>
      <c r="D54" s="276">
        <v>1.5</v>
      </c>
      <c r="E54" s="3" t="s">
        <v>345</v>
      </c>
      <c r="F54" s="187">
        <v>200000</v>
      </c>
      <c r="G54" s="205">
        <v>24</v>
      </c>
      <c r="H54" s="300" t="s">
        <v>347</v>
      </c>
      <c r="I54" s="189" t="s">
        <v>348</v>
      </c>
      <c r="J54" s="429"/>
      <c r="K54" s="425"/>
      <c r="L54" s="426"/>
    </row>
    <row r="55" spans="1:12" ht="37.950000000000003" customHeight="1" x14ac:dyDescent="0.25">
      <c r="A55" s="185">
        <v>51</v>
      </c>
      <c r="B55" s="200">
        <v>1750</v>
      </c>
      <c r="C55" s="399" t="s">
        <v>43</v>
      </c>
      <c r="D55" s="276">
        <v>1.5</v>
      </c>
      <c r="E55" s="3" t="s">
        <v>380</v>
      </c>
      <c r="F55" s="187">
        <v>150000</v>
      </c>
      <c r="G55" s="205">
        <v>18</v>
      </c>
      <c r="H55" s="300" t="s">
        <v>182</v>
      </c>
      <c r="I55" s="189">
        <v>4.7</v>
      </c>
      <c r="J55" s="421" t="s">
        <v>381</v>
      </c>
      <c r="K55" s="332"/>
      <c r="L55" s="332"/>
    </row>
    <row r="56" spans="1:12" ht="37.950000000000003" customHeight="1" x14ac:dyDescent="0.25">
      <c r="A56" s="185">
        <v>52</v>
      </c>
      <c r="B56" s="200">
        <v>1751</v>
      </c>
      <c r="C56" s="329" t="s">
        <v>43</v>
      </c>
      <c r="D56" s="276">
        <v>1.5</v>
      </c>
      <c r="E56" s="3" t="s">
        <v>223</v>
      </c>
      <c r="F56" s="187">
        <v>180000</v>
      </c>
      <c r="G56" s="205">
        <v>18</v>
      </c>
      <c r="H56" s="300" t="s">
        <v>182</v>
      </c>
      <c r="I56" s="189">
        <v>1.4</v>
      </c>
      <c r="J56" s="422"/>
      <c r="K56" s="332"/>
      <c r="L56" s="332"/>
    </row>
    <row r="57" spans="1:12" ht="48.75" customHeight="1" x14ac:dyDescent="0.25">
      <c r="A57" s="185">
        <v>53</v>
      </c>
      <c r="B57" s="200">
        <v>1758</v>
      </c>
      <c r="C57" s="279" t="s">
        <v>42</v>
      </c>
      <c r="D57" s="276">
        <v>5.2</v>
      </c>
      <c r="E57" s="3" t="s">
        <v>346</v>
      </c>
      <c r="F57" s="187">
        <v>165000</v>
      </c>
      <c r="G57" s="205">
        <v>24</v>
      </c>
      <c r="H57" s="300" t="s">
        <v>194</v>
      </c>
      <c r="I57" s="330" t="s">
        <v>57</v>
      </c>
      <c r="J57" s="331" t="s">
        <v>343</v>
      </c>
      <c r="K57" s="419" t="s">
        <v>344</v>
      </c>
      <c r="L57" s="420"/>
    </row>
    <row r="58" spans="1:12" ht="48.75" customHeight="1" x14ac:dyDescent="0.25">
      <c r="A58" s="185">
        <v>54</v>
      </c>
      <c r="B58" s="200">
        <v>1777</v>
      </c>
      <c r="C58" s="329" t="s">
        <v>43</v>
      </c>
      <c r="D58" s="391">
        <v>2.0099999999999998</v>
      </c>
      <c r="E58" s="389" t="s">
        <v>438</v>
      </c>
      <c r="F58" s="187">
        <v>300000</v>
      </c>
      <c r="G58" s="205">
        <v>36</v>
      </c>
      <c r="H58" s="300" t="s">
        <v>150</v>
      </c>
      <c r="I58" s="33" t="s">
        <v>57</v>
      </c>
      <c r="J58" s="331" t="s">
        <v>439</v>
      </c>
      <c r="K58" s="372"/>
      <c r="L58" s="373"/>
    </row>
    <row r="59" spans="1:12" ht="48.75" customHeight="1" x14ac:dyDescent="0.25">
      <c r="A59" s="185">
        <v>55</v>
      </c>
      <c r="B59" s="200">
        <v>1779</v>
      </c>
      <c r="C59" s="329" t="s">
        <v>42</v>
      </c>
      <c r="D59" s="394">
        <v>10.07</v>
      </c>
      <c r="E59" s="390" t="s">
        <v>441</v>
      </c>
      <c r="F59" s="393">
        <v>175000</v>
      </c>
      <c r="G59" s="205" t="s">
        <v>442</v>
      </c>
      <c r="H59" s="371" t="s">
        <v>270</v>
      </c>
      <c r="I59" s="51" t="s">
        <v>57</v>
      </c>
      <c r="J59" s="331" t="s">
        <v>440</v>
      </c>
      <c r="K59" s="372"/>
      <c r="L59" s="373"/>
    </row>
    <row r="60" spans="1:12" ht="48.75" customHeight="1" x14ac:dyDescent="0.25">
      <c r="A60" s="185">
        <v>56</v>
      </c>
      <c r="B60" s="200">
        <v>1782</v>
      </c>
      <c r="C60" s="329" t="s">
        <v>43</v>
      </c>
      <c r="D60" s="394">
        <v>7.05</v>
      </c>
      <c r="E60" s="390" t="s">
        <v>260</v>
      </c>
      <c r="F60" s="388">
        <v>120000</v>
      </c>
      <c r="G60" s="205">
        <v>18</v>
      </c>
      <c r="H60" s="300" t="s">
        <v>225</v>
      </c>
      <c r="I60" s="51" t="s">
        <v>57</v>
      </c>
      <c r="J60" s="331" t="s">
        <v>443</v>
      </c>
      <c r="K60" s="372"/>
      <c r="L60" s="373"/>
    </row>
    <row r="61" spans="1:12" ht="48.75" customHeight="1" x14ac:dyDescent="0.25">
      <c r="A61" s="185">
        <v>57</v>
      </c>
      <c r="B61" s="200">
        <v>1786</v>
      </c>
      <c r="C61" s="329" t="s">
        <v>42</v>
      </c>
      <c r="D61" s="387">
        <v>10.07</v>
      </c>
      <c r="E61" s="49" t="s">
        <v>444</v>
      </c>
      <c r="F61" s="392">
        <v>240000</v>
      </c>
      <c r="G61" s="205">
        <v>24</v>
      </c>
      <c r="H61" s="371" t="s">
        <v>224</v>
      </c>
      <c r="I61" s="51">
        <v>10.01</v>
      </c>
      <c r="J61" s="331" t="s">
        <v>440</v>
      </c>
      <c r="K61" s="372"/>
      <c r="L61" s="373"/>
    </row>
    <row r="62" spans="1:12" ht="48.75" customHeight="1" x14ac:dyDescent="0.25">
      <c r="A62" s="185">
        <v>58</v>
      </c>
      <c r="B62" s="200">
        <v>1787</v>
      </c>
      <c r="C62" s="329" t="s">
        <v>43</v>
      </c>
      <c r="D62" s="394">
        <v>9.1199999999999992</v>
      </c>
      <c r="E62" s="386" t="s">
        <v>445</v>
      </c>
      <c r="F62" s="103">
        <v>100000</v>
      </c>
      <c r="G62" s="205">
        <v>16</v>
      </c>
      <c r="H62" s="333" t="s">
        <v>199</v>
      </c>
      <c r="I62" s="51" t="s">
        <v>420</v>
      </c>
      <c r="J62" s="331" t="s">
        <v>443</v>
      </c>
      <c r="K62" s="372"/>
      <c r="L62" s="373"/>
    </row>
    <row r="63" spans="1:12" ht="48.75" customHeight="1" x14ac:dyDescent="0.25">
      <c r="A63" s="185">
        <v>59</v>
      </c>
      <c r="B63" s="200">
        <v>1788</v>
      </c>
      <c r="C63" s="329" t="s">
        <v>43</v>
      </c>
      <c r="D63" s="396">
        <v>9.1199999999999992</v>
      </c>
      <c r="E63" s="49" t="s">
        <v>446</v>
      </c>
      <c r="F63" s="103">
        <v>150000</v>
      </c>
      <c r="G63" s="205">
        <v>18</v>
      </c>
      <c r="H63" s="395" t="s">
        <v>199</v>
      </c>
      <c r="I63" s="51" t="s">
        <v>420</v>
      </c>
      <c r="J63" s="331" t="s">
        <v>443</v>
      </c>
      <c r="K63" s="372"/>
      <c r="L63" s="373"/>
    </row>
    <row r="64" spans="1:12" ht="48.75" customHeight="1" x14ac:dyDescent="0.25">
      <c r="A64" s="185">
        <v>60</v>
      </c>
      <c r="B64" s="200">
        <v>1792</v>
      </c>
      <c r="C64" s="329" t="s">
        <v>42</v>
      </c>
      <c r="D64" s="402">
        <v>3.01</v>
      </c>
      <c r="E64" s="49" t="s">
        <v>454</v>
      </c>
      <c r="F64" s="103">
        <v>30000</v>
      </c>
      <c r="G64" s="205">
        <v>6</v>
      </c>
      <c r="H64" s="371" t="s">
        <v>455</v>
      </c>
      <c r="I64" s="51" t="s">
        <v>57</v>
      </c>
      <c r="J64" s="331" t="s">
        <v>443</v>
      </c>
      <c r="K64" s="372"/>
      <c r="L64" s="373"/>
    </row>
    <row r="65" spans="1:27" ht="41.25" customHeight="1" x14ac:dyDescent="0.25">
      <c r="A65" s="185">
        <v>61</v>
      </c>
      <c r="B65" s="200">
        <v>1795</v>
      </c>
      <c r="C65" s="329" t="s">
        <v>43</v>
      </c>
      <c r="D65" s="308">
        <v>9.11</v>
      </c>
      <c r="E65" s="306" t="s">
        <v>353</v>
      </c>
      <c r="F65" s="307">
        <v>200000</v>
      </c>
      <c r="G65" s="302">
        <v>24</v>
      </c>
      <c r="H65" s="212" t="s">
        <v>355</v>
      </c>
      <c r="I65" s="281" t="s">
        <v>57</v>
      </c>
      <c r="J65" s="331" t="s">
        <v>183</v>
      </c>
      <c r="K65" s="419" t="s">
        <v>344</v>
      </c>
      <c r="L65" s="420"/>
    </row>
    <row r="66" spans="1:27" ht="41.25" customHeight="1" x14ac:dyDescent="0.25">
      <c r="A66" s="397">
        <v>62</v>
      </c>
      <c r="B66" s="200">
        <v>1803</v>
      </c>
      <c r="C66" s="329" t="s">
        <v>43</v>
      </c>
      <c r="D66" s="398" t="s">
        <v>115</v>
      </c>
      <c r="E66" s="306" t="s">
        <v>447</v>
      </c>
      <c r="F66" s="307">
        <v>200000</v>
      </c>
      <c r="G66" s="302">
        <v>24</v>
      </c>
      <c r="H66" s="212" t="s">
        <v>208</v>
      </c>
      <c r="I66" s="281" t="s">
        <v>57</v>
      </c>
      <c r="J66" s="331" t="s">
        <v>443</v>
      </c>
      <c r="K66" s="372"/>
      <c r="L66" s="373"/>
    </row>
    <row r="67" spans="1:27" ht="39.75" customHeight="1" x14ac:dyDescent="0.25">
      <c r="A67" s="358">
        <v>63</v>
      </c>
      <c r="B67" s="200">
        <v>1804</v>
      </c>
      <c r="C67" s="279" t="s">
        <v>42</v>
      </c>
      <c r="D67" s="365" t="s">
        <v>365</v>
      </c>
      <c r="E67" s="315" t="s">
        <v>283</v>
      </c>
      <c r="F67" s="103">
        <v>200000</v>
      </c>
      <c r="G67" s="112">
        <v>24</v>
      </c>
      <c r="H67" s="400" t="s">
        <v>303</v>
      </c>
      <c r="I67" s="54" t="s">
        <v>330</v>
      </c>
      <c r="J67" s="331" t="s">
        <v>183</v>
      </c>
      <c r="K67" s="52" t="s">
        <v>39</v>
      </c>
      <c r="L67" s="51" t="s">
        <v>304</v>
      </c>
      <c r="M67" s="121"/>
      <c r="N67" s="130"/>
      <c r="O67" s="123"/>
      <c r="P67" s="124"/>
      <c r="Q67" s="123"/>
      <c r="R67" s="122"/>
      <c r="S67" s="123"/>
      <c r="T67" s="124"/>
      <c r="U67" s="125"/>
      <c r="V67" s="122"/>
      <c r="W67" s="125"/>
      <c r="X67" s="131"/>
      <c r="Y67" s="126"/>
      <c r="Z67" s="127"/>
      <c r="AA67" s="132"/>
    </row>
    <row r="68" spans="1:27" ht="25.2" x14ac:dyDescent="0.25">
      <c r="A68" s="397">
        <v>64</v>
      </c>
      <c r="B68" s="200">
        <v>1826</v>
      </c>
      <c r="C68" s="329" t="s">
        <v>43</v>
      </c>
      <c r="D68" s="398">
        <v>8.0399999999999991</v>
      </c>
      <c r="E68" s="386" t="s">
        <v>448</v>
      </c>
      <c r="F68" s="307">
        <v>225000</v>
      </c>
      <c r="G68" s="302">
        <v>30</v>
      </c>
      <c r="H68" s="212" t="s">
        <v>198</v>
      </c>
      <c r="I68" s="281" t="s">
        <v>57</v>
      </c>
      <c r="J68" s="331" t="s">
        <v>443</v>
      </c>
      <c r="K68" s="372"/>
      <c r="L68" s="373"/>
    </row>
    <row r="69" spans="1:27" ht="53.25" customHeight="1" x14ac:dyDescent="0.25">
      <c r="A69" s="358">
        <v>65</v>
      </c>
      <c r="B69" s="200">
        <v>1840</v>
      </c>
      <c r="C69" s="329" t="s">
        <v>449</v>
      </c>
      <c r="D69" s="365" t="s">
        <v>450</v>
      </c>
      <c r="E69" s="315" t="s">
        <v>451</v>
      </c>
      <c r="F69" s="103">
        <v>105600</v>
      </c>
      <c r="G69" s="112">
        <v>11</v>
      </c>
      <c r="H69" s="401" t="s">
        <v>452</v>
      </c>
      <c r="I69" s="54" t="s">
        <v>330</v>
      </c>
      <c r="J69" s="331" t="s">
        <v>453</v>
      </c>
      <c r="K69" s="419" t="s">
        <v>344</v>
      </c>
      <c r="L69" s="420"/>
    </row>
  </sheetData>
  <mergeCells count="12">
    <mergeCell ref="K69:L69"/>
    <mergeCell ref="J55:J56"/>
    <mergeCell ref="K52:L54"/>
    <mergeCell ref="K57:L57"/>
    <mergeCell ref="K65:L65"/>
    <mergeCell ref="J51:J54"/>
    <mergeCell ref="A1:J1"/>
    <mergeCell ref="J5:J19"/>
    <mergeCell ref="J21:J22"/>
    <mergeCell ref="J25:J34"/>
    <mergeCell ref="J47:J48"/>
    <mergeCell ref="J36:J42"/>
  </mergeCells>
  <phoneticPr fontId="14" type="noConversion"/>
  <dataValidations disablePrompts="1" count="1">
    <dataValidation type="list" allowBlank="1" showInputMessage="1" showErrorMessage="1" sqref="X6:X14 P6:P14 Z6:Z14 V6:V14 T6:T14 R6:R14 Q67 O67 S67 U67 W67 Y67 U15:U31 Y15:Y31 W15:W31 O15:O31 Q15:Q31 S15:S31">
      <formula1>#REF!</formula1>
    </dataValidation>
  </dataValidations>
  <pageMargins left="0.75" right="0.75" top="1" bottom="1" header="0.5" footer="0.5"/>
  <pageSetup scale="65" fitToHeight="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Goals</vt:lpstr>
      <vt:lpstr>Current Plan</vt:lpstr>
      <vt:lpstr>Topics Not Displayed</vt:lpstr>
      <vt:lpstr>Topics not on Plan</vt:lpstr>
      <vt:lpstr>Dropped Topics</vt:lpstr>
      <vt:lpstr>'Current Plan'!Print_Area</vt:lpstr>
      <vt:lpstr>Goals!Print_Area</vt:lpstr>
      <vt:lpstr>'Current Plan'!Print_Titles</vt:lpstr>
      <vt:lpstr>Print_Titles</vt:lpstr>
      <vt:lpstr>'Current Plan'!Print_Titles_MI</vt:lpstr>
      <vt:lpstr>PRINT_TITLES_MI</vt:lpstr>
    </vt:vector>
  </TitlesOfParts>
  <Company>Your Company Name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bseaton</dc:creator>
  <cp:lastModifiedBy>Daniel, Donna</cp:lastModifiedBy>
  <cp:lastPrinted>2018-11-08T20:49:19Z</cp:lastPrinted>
  <dcterms:created xsi:type="dcterms:W3CDTF">2001-08-24T19:30:57Z</dcterms:created>
  <dcterms:modified xsi:type="dcterms:W3CDTF">2018-11-13T18:18:46Z</dcterms:modified>
</cp:coreProperties>
</file>