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ohn.Bynum\Downloads\"/>
    </mc:Choice>
  </mc:AlternateContent>
  <xr:revisionPtr revIDLastSave="0" documentId="13_ncr:1_{A33C0B2A-AEDD-43F5-8D8B-24A38802283A}" xr6:coauthVersionLast="45" xr6:coauthVersionMax="46" xr10:uidLastSave="{00000000-0000-0000-0000-000000000000}"/>
  <bookViews>
    <workbookView xWindow="28680" yWindow="-120" windowWidth="29040" windowHeight="17640" xr2:uid="{7D1DFE1C-B05C-4E8A-9958-E09A3C791D72}"/>
  </bookViews>
  <sheets>
    <sheet name="Occupancy &amp; EPD &amp; LPD" sheetId="3" r:id="rId1"/>
    <sheet name="Schedules" sheetId="1" r:id="rId2"/>
    <sheet name="ASHRAE Schedules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fconference">'[1]Chilled Ceiling Input'!$B$20</definedName>
    <definedName name="afoffice">'[1]Chilled Ceiling Input'!$B$19</definedName>
    <definedName name="area" localSheetId="2">#REF!</definedName>
    <definedName name="area">#REF!</definedName>
    <definedName name="AshraeCZ">'[2]Envelope Lookup'!$A$2:$A$19</definedName>
    <definedName name="BAMCategories">'[2]Lighting Lookup'!$A$2:$A$33</definedName>
    <definedName name="BaselineHVACModeled" localSheetId="2">'[3]General HVAC'!$C$26:$C$33</definedName>
    <definedName name="BaselineHVACModeled">'[4]General HVAC'!$C$26:$C$33</definedName>
    <definedName name="BaselineHVACSystems">'[2]HVAC Lookup'!$A$10:$A$19</definedName>
    <definedName name="BaselineSecondarySystems">'[2]HVAC Lookup'!$A$10:$A$29</definedName>
    <definedName name="Class">'[1]Ceiling Class'!$A$2:$B$35</definedName>
    <definedName name="DefaultOccupancyNumbers" localSheetId="2">#REF!</definedName>
    <definedName name="DefaultOccupancyNumbers">#REF!</definedName>
    <definedName name="dg" localSheetId="2">#REF!</definedName>
    <definedName name="dg">#REF!</definedName>
    <definedName name="eff" localSheetId="2">#REF!</definedName>
    <definedName name="eff">#REF!</definedName>
    <definedName name="Fanslookup">'[2]HVAC Lookup'!$A$10:$K$29</definedName>
    <definedName name="FramingType">'[2]Envelope Lookup'!$X$1:$AA$1</definedName>
    <definedName name="fsd" localSheetId="2">#REF!</definedName>
    <definedName name="fsd">#REF!</definedName>
    <definedName name="HeatingOnly">'[2]HVAC Lookup'!$F$33:$F$35</definedName>
    <definedName name="Motor_Horsepower">'[2]HVAC Lookup'!$U$10:$W$29</definedName>
    <definedName name="NewExisting">'[2]Envelope Lookup'!$BP$2:$BP$3</definedName>
    <definedName name="NoA">'[2]HVAC Lookup'!$E$33:$E$43</definedName>
    <definedName name="NoEconomizer">'[2]HVAC Lookup'!$H$33:$H$44</definedName>
    <definedName name="Pa" localSheetId="2">#REF!</definedName>
    <definedName name="Pa">#REF!</definedName>
    <definedName name="ProfileTable" localSheetId="2">#REF!</definedName>
    <definedName name="ProfileTable">#REF!</definedName>
    <definedName name="ProjectSpaceTypes">[2]Lighting!$B$27:$B$57</definedName>
    <definedName name="ProposedHVAC" localSheetId="2">'[3]General HVAC'!$B$19:$B$21</definedName>
    <definedName name="ProposedHVAC">'[4]General HVAC'!$B$19:$B$21</definedName>
    <definedName name="RadTab">'[1]Ceiling Class'!$A$42:$B$85</definedName>
    <definedName name="SATreset">'[2]HVAC Lookup'!$I$33:$I$44</definedName>
    <definedName name="SkylightFrame">'[2]Envelope Lookup'!$AC$1:$AH$1</definedName>
    <definedName name="SpaceConditioningCategory">'[2]Envelope Lookup'!$BQ$2:$BQ$4</definedName>
    <definedName name="SxSCategories">'[2]Lighting Lookup'!$C$2:$C$93</definedName>
    <definedName name="table">[5]Profiles!$B$4:$P$21</definedName>
    <definedName name="TBLE">[1]Profiles!$A$6:$Y$19</definedName>
    <definedName name="test" localSheetId="2">#REF!</definedName>
    <definedName name="test">#REF!</definedName>
    <definedName name="TradableExterior">'[2]Lighting Lookup'!$E$2:$E$12</definedName>
    <definedName name="UfactorMethod">'[2]Shading &amp; Fenestration'!$H$37:$H$42</definedName>
    <definedName name="UnitaryCooling">'[2]HVAC Lookup'!$C$33:$C$41</definedName>
    <definedName name="UnitaryHeating">'[2]HVAC Lookup'!$D$33:$D$38</definedName>
    <definedName name="UnitaryHeatingSize">'[2]HVAC Lookup'!$G$33:$G$38</definedName>
    <definedName name="Units">'[2]HVAC Lookup'!$L$9:$L$12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7" i="2" l="1"/>
  <c r="I397" i="2"/>
  <c r="J397" i="2"/>
  <c r="H398" i="2"/>
  <c r="E397" i="2"/>
  <c r="F397" i="2"/>
  <c r="G397" i="2"/>
  <c r="E398" i="2"/>
  <c r="H366" i="2"/>
  <c r="I366" i="2"/>
  <c r="J366" i="2"/>
  <c r="H367" i="2"/>
  <c r="E366" i="2"/>
  <c r="F366" i="2"/>
  <c r="G366" i="2"/>
  <c r="E367" i="2"/>
  <c r="H335" i="2"/>
  <c r="I335" i="2"/>
  <c r="J335" i="2"/>
  <c r="H336" i="2"/>
  <c r="E335" i="2"/>
  <c r="F335" i="2"/>
  <c r="G335" i="2"/>
  <c r="E336" i="2"/>
  <c r="H304" i="2"/>
  <c r="I304" i="2"/>
  <c r="J304" i="2"/>
  <c r="H305" i="2"/>
  <c r="E304" i="2"/>
  <c r="F304" i="2"/>
  <c r="G304" i="2"/>
  <c r="E305" i="2"/>
  <c r="H273" i="2"/>
  <c r="I273" i="2"/>
  <c r="J273" i="2"/>
  <c r="H274" i="2"/>
  <c r="E273" i="2"/>
  <c r="F273" i="2"/>
  <c r="G273" i="2"/>
  <c r="E274" i="2"/>
  <c r="H242" i="2"/>
  <c r="I242" i="2"/>
  <c r="J242" i="2"/>
  <c r="H243" i="2"/>
  <c r="E242" i="2"/>
  <c r="F242" i="2"/>
  <c r="G242" i="2"/>
  <c r="E243" i="2"/>
  <c r="H211" i="2"/>
  <c r="I211" i="2"/>
  <c r="J211" i="2"/>
  <c r="H212" i="2"/>
  <c r="E211" i="2"/>
  <c r="F211" i="2"/>
  <c r="G211" i="2"/>
  <c r="E212" i="2"/>
  <c r="H180" i="2"/>
  <c r="I180" i="2"/>
  <c r="J180" i="2"/>
  <c r="H181" i="2"/>
  <c r="E180" i="2"/>
  <c r="F180" i="2"/>
  <c r="G180" i="2"/>
  <c r="E181" i="2"/>
  <c r="H149" i="2"/>
  <c r="I149" i="2"/>
  <c r="J149" i="2"/>
  <c r="H150" i="2"/>
  <c r="E149" i="2"/>
  <c r="F149" i="2"/>
  <c r="G149" i="2"/>
  <c r="E150" i="2"/>
  <c r="H118" i="2"/>
  <c r="I118" i="2"/>
  <c r="J118" i="2"/>
  <c r="H119" i="2"/>
  <c r="E118" i="2"/>
  <c r="F118" i="2"/>
  <c r="G118" i="2"/>
  <c r="E119" i="2"/>
  <c r="H88" i="2"/>
  <c r="I88" i="2"/>
  <c r="J88" i="2"/>
  <c r="H89" i="2"/>
  <c r="E88" i="2"/>
  <c r="F88" i="2"/>
  <c r="G88" i="2"/>
  <c r="E89" i="2"/>
  <c r="H58" i="2"/>
  <c r="I58" i="2"/>
  <c r="J58" i="2"/>
  <c r="H59" i="2"/>
  <c r="E58" i="2"/>
  <c r="F58" i="2"/>
  <c r="G58" i="2"/>
  <c r="E59" i="2"/>
  <c r="H28" i="2"/>
  <c r="I28" i="2"/>
  <c r="J28" i="2"/>
  <c r="H29" i="2"/>
  <c r="E28" i="2"/>
  <c r="F28" i="2"/>
  <c r="G28" i="2"/>
  <c r="E29" i="2"/>
  <c r="CG178" i="1"/>
  <c r="DE178" i="1"/>
  <c r="DD178" i="1"/>
  <c r="DC178" i="1"/>
  <c r="DB178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CG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CG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F175" i="1"/>
  <c r="CG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F174" i="1"/>
  <c r="CG174" i="1"/>
  <c r="DE174" i="1"/>
  <c r="DD174" i="1"/>
  <c r="DC174" i="1"/>
  <c r="DB174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F173" i="1"/>
  <c r="CG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CG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CG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B170" i="1"/>
  <c r="BB169" i="1"/>
  <c r="BF168" i="1"/>
  <c r="BF167" i="1"/>
  <c r="BF166" i="1"/>
  <c r="BF165" i="1"/>
  <c r="BF164" i="1"/>
  <c r="BF24" i="1"/>
  <c r="CG24" i="1"/>
  <c r="CG162" i="1"/>
  <c r="AC24" i="1"/>
  <c r="AC162" i="1"/>
  <c r="BG160" i="1"/>
  <c r="C10" i="3"/>
  <c r="E10" i="3"/>
  <c r="D23" i="3"/>
  <c r="D22" i="3"/>
  <c r="D21" i="3"/>
  <c r="D20" i="3"/>
  <c r="D19" i="3"/>
  <c r="D18" i="3"/>
  <c r="D17" i="3"/>
  <c r="D16" i="3"/>
  <c r="CG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CG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CG154" i="1"/>
  <c r="DE154" i="1"/>
  <c r="DD154" i="1"/>
  <c r="DC154" i="1"/>
  <c r="DB154" i="1"/>
  <c r="DA154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F153" i="1"/>
  <c r="CG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F152" i="1"/>
  <c r="CG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F151" i="1"/>
  <c r="CG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CG150" i="1"/>
  <c r="DE150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CG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B148" i="1"/>
  <c r="BB147" i="1"/>
  <c r="BF146" i="1"/>
  <c r="BF145" i="1"/>
  <c r="BF144" i="1"/>
  <c r="BF143" i="1"/>
  <c r="BF142" i="1"/>
  <c r="CG140" i="1"/>
  <c r="AC140" i="1"/>
  <c r="BG138" i="1"/>
  <c r="CG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CG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CG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F130" i="1"/>
  <c r="CG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F129" i="1"/>
  <c r="CG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F128" i="1"/>
  <c r="CG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CG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CG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B125" i="1"/>
  <c r="BB124" i="1"/>
  <c r="BF123" i="1"/>
  <c r="BF122" i="1"/>
  <c r="BF121" i="1"/>
  <c r="BF120" i="1"/>
  <c r="BF119" i="1"/>
  <c r="CG117" i="1"/>
  <c r="AC117" i="1"/>
  <c r="BG115" i="1"/>
  <c r="E29" i="3"/>
  <c r="E23" i="3"/>
  <c r="E22" i="3"/>
  <c r="E21" i="3"/>
  <c r="E20" i="3"/>
  <c r="E19" i="3"/>
  <c r="E18" i="3"/>
  <c r="E17" i="3"/>
  <c r="E16" i="3"/>
  <c r="C9" i="3"/>
  <c r="E9" i="3"/>
  <c r="C8" i="3"/>
  <c r="E8" i="3"/>
  <c r="C7" i="3"/>
  <c r="E7" i="3"/>
  <c r="C6" i="3"/>
  <c r="E6" i="3"/>
  <c r="C5" i="3"/>
  <c r="E5" i="3"/>
  <c r="C4" i="3"/>
  <c r="E4" i="3"/>
  <c r="C3" i="3"/>
  <c r="E3" i="3"/>
  <c r="E30" i="3"/>
  <c r="E31" i="3"/>
  <c r="E32" i="3"/>
  <c r="E33" i="3"/>
  <c r="E34" i="3"/>
  <c r="E35" i="3"/>
  <c r="E36" i="3"/>
  <c r="BF101" i="1"/>
  <c r="BF100" i="1"/>
  <c r="BF99" i="1"/>
  <c r="BF98" i="1"/>
  <c r="BF97" i="1"/>
  <c r="BF80" i="1"/>
  <c r="BF79" i="1"/>
  <c r="BF78" i="1"/>
  <c r="BF77" i="1"/>
  <c r="BF76" i="1"/>
  <c r="BF59" i="1"/>
  <c r="BF58" i="1"/>
  <c r="BF57" i="1"/>
  <c r="BF56" i="1"/>
  <c r="BF55" i="1"/>
  <c r="BF37" i="1"/>
  <c r="BF19" i="1"/>
  <c r="BF26" i="1"/>
  <c r="BF25" i="1"/>
  <c r="BF108" i="1"/>
  <c r="BF107" i="1"/>
  <c r="BF106" i="1"/>
  <c r="BF86" i="1"/>
  <c r="BF87" i="1"/>
  <c r="BF88" i="1"/>
  <c r="BF89" i="1"/>
  <c r="BF90" i="1"/>
  <c r="BF85" i="1"/>
  <c r="BF65" i="1"/>
  <c r="BF66" i="1"/>
  <c r="BF64" i="1"/>
  <c r="BF43" i="1"/>
  <c r="BF44" i="1"/>
  <c r="BF42" i="1"/>
  <c r="CG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CG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CG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CG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CG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CG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CG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CG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B103" i="1"/>
  <c r="BB102" i="1"/>
  <c r="CG95" i="1"/>
  <c r="AC95" i="1"/>
  <c r="BG93" i="1"/>
  <c r="CG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CG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CG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CG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CG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CG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CG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CG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B82" i="1"/>
  <c r="BB81" i="1"/>
  <c r="CG74" i="1"/>
  <c r="AC74" i="1"/>
  <c r="BG72" i="1"/>
  <c r="BG51" i="1"/>
  <c r="BG29" i="1"/>
  <c r="BG11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CG68" i="1"/>
  <c r="CH68" i="1"/>
  <c r="CI68" i="1"/>
  <c r="CJ68" i="1"/>
  <c r="CK68" i="1"/>
  <c r="CL68" i="1"/>
  <c r="CM68" i="1"/>
  <c r="CN68" i="1"/>
  <c r="CO68" i="1"/>
  <c r="C4" i="2"/>
  <c r="A5" i="2"/>
  <c r="C5" i="2"/>
  <c r="A6" i="2"/>
  <c r="C6" i="2"/>
  <c r="A7" i="2"/>
  <c r="C7" i="2"/>
  <c r="A8" i="2"/>
  <c r="C8" i="2"/>
  <c r="A9" i="2"/>
  <c r="C9" i="2"/>
  <c r="A10" i="2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C34" i="2"/>
  <c r="A35" i="2"/>
  <c r="C35" i="2"/>
  <c r="A36" i="2"/>
  <c r="C36" i="2"/>
  <c r="A37" i="2"/>
  <c r="C37" i="2"/>
  <c r="A38" i="2"/>
  <c r="C38" i="2"/>
  <c r="A39" i="2"/>
  <c r="C39" i="2"/>
  <c r="A40" i="2"/>
  <c r="C40" i="2"/>
  <c r="A41" i="2"/>
  <c r="C41" i="2"/>
  <c r="A42" i="2"/>
  <c r="C42" i="2"/>
  <c r="A43" i="2"/>
  <c r="C43" i="2"/>
  <c r="A44" i="2"/>
  <c r="C44" i="2"/>
  <c r="A45" i="2"/>
  <c r="C45" i="2"/>
  <c r="A46" i="2"/>
  <c r="C46" i="2"/>
  <c r="A47" i="2"/>
  <c r="C47" i="2"/>
  <c r="A48" i="2"/>
  <c r="C48" i="2"/>
  <c r="A49" i="2"/>
  <c r="C49" i="2"/>
  <c r="A50" i="2"/>
  <c r="C50" i="2"/>
  <c r="A51" i="2"/>
  <c r="C51" i="2"/>
  <c r="A52" i="2"/>
  <c r="C52" i="2"/>
  <c r="A53" i="2"/>
  <c r="C53" i="2"/>
  <c r="A54" i="2"/>
  <c r="C54" i="2"/>
  <c r="A55" i="2"/>
  <c r="C55" i="2"/>
  <c r="A56" i="2"/>
  <c r="C56" i="2"/>
  <c r="A57" i="2"/>
  <c r="C57" i="2"/>
  <c r="C64" i="2"/>
  <c r="A65" i="2"/>
  <c r="C65" i="2"/>
  <c r="A66" i="2"/>
  <c r="C66" i="2"/>
  <c r="A67" i="2"/>
  <c r="C67" i="2"/>
  <c r="A68" i="2"/>
  <c r="C68" i="2"/>
  <c r="A69" i="2"/>
  <c r="C69" i="2"/>
  <c r="A70" i="2"/>
  <c r="C70" i="2"/>
  <c r="A71" i="2"/>
  <c r="C71" i="2"/>
  <c r="A72" i="2"/>
  <c r="C72" i="2"/>
  <c r="A73" i="2"/>
  <c r="C73" i="2"/>
  <c r="A74" i="2"/>
  <c r="C74" i="2"/>
  <c r="A75" i="2"/>
  <c r="C75" i="2"/>
  <c r="A76" i="2"/>
  <c r="C76" i="2"/>
  <c r="A77" i="2"/>
  <c r="C77" i="2"/>
  <c r="A78" i="2"/>
  <c r="C78" i="2"/>
  <c r="A79" i="2"/>
  <c r="C79" i="2"/>
  <c r="A80" i="2"/>
  <c r="C80" i="2"/>
  <c r="A81" i="2"/>
  <c r="C81" i="2"/>
  <c r="A82" i="2"/>
  <c r="C82" i="2"/>
  <c r="A83" i="2"/>
  <c r="C83" i="2"/>
  <c r="A84" i="2"/>
  <c r="C84" i="2"/>
  <c r="A85" i="2"/>
  <c r="C85" i="2"/>
  <c r="A86" i="2"/>
  <c r="C86" i="2"/>
  <c r="A87" i="2"/>
  <c r="C87" i="2"/>
  <c r="C94" i="2"/>
  <c r="A95" i="2"/>
  <c r="C95" i="2"/>
  <c r="A96" i="2"/>
  <c r="C96" i="2"/>
  <c r="A97" i="2"/>
  <c r="C97" i="2"/>
  <c r="A98" i="2"/>
  <c r="C98" i="2"/>
  <c r="A99" i="2"/>
  <c r="C99" i="2"/>
  <c r="A100" i="2"/>
  <c r="C100" i="2"/>
  <c r="A101" i="2"/>
  <c r="C101" i="2"/>
  <c r="A102" i="2"/>
  <c r="C102" i="2"/>
  <c r="A103" i="2"/>
  <c r="C103" i="2"/>
  <c r="A104" i="2"/>
  <c r="C104" i="2"/>
  <c r="A105" i="2"/>
  <c r="C105" i="2"/>
  <c r="A106" i="2"/>
  <c r="C106" i="2"/>
  <c r="A107" i="2"/>
  <c r="C107" i="2"/>
  <c r="A108" i="2"/>
  <c r="C108" i="2"/>
  <c r="A109" i="2"/>
  <c r="C109" i="2"/>
  <c r="A110" i="2"/>
  <c r="C110" i="2"/>
  <c r="A111" i="2"/>
  <c r="C111" i="2"/>
  <c r="A112" i="2"/>
  <c r="C112" i="2"/>
  <c r="A113" i="2"/>
  <c r="C113" i="2"/>
  <c r="A114" i="2"/>
  <c r="C114" i="2"/>
  <c r="A115" i="2"/>
  <c r="C115" i="2"/>
  <c r="A116" i="2"/>
  <c r="C116" i="2"/>
  <c r="A117" i="2"/>
  <c r="C117" i="2"/>
  <c r="C125" i="2"/>
  <c r="A126" i="2"/>
  <c r="C126" i="2"/>
  <c r="A127" i="2"/>
  <c r="C127" i="2"/>
  <c r="A128" i="2"/>
  <c r="C128" i="2"/>
  <c r="A129" i="2"/>
  <c r="C129" i="2"/>
  <c r="A130" i="2"/>
  <c r="C130" i="2"/>
  <c r="A131" i="2"/>
  <c r="C131" i="2"/>
  <c r="A132" i="2"/>
  <c r="C132" i="2"/>
  <c r="A133" i="2"/>
  <c r="C133" i="2"/>
  <c r="A134" i="2"/>
  <c r="C134" i="2"/>
  <c r="A135" i="2"/>
  <c r="C135" i="2"/>
  <c r="A136" i="2"/>
  <c r="C136" i="2"/>
  <c r="A137" i="2"/>
  <c r="C137" i="2"/>
  <c r="A138" i="2"/>
  <c r="C138" i="2"/>
  <c r="A139" i="2"/>
  <c r="C139" i="2"/>
  <c r="A140" i="2"/>
  <c r="C140" i="2"/>
  <c r="A141" i="2"/>
  <c r="C141" i="2"/>
  <c r="A142" i="2"/>
  <c r="C142" i="2"/>
  <c r="A143" i="2"/>
  <c r="C143" i="2"/>
  <c r="A144" i="2"/>
  <c r="C144" i="2"/>
  <c r="A145" i="2"/>
  <c r="C145" i="2"/>
  <c r="A146" i="2"/>
  <c r="C146" i="2"/>
  <c r="A147" i="2"/>
  <c r="C147" i="2"/>
  <c r="A148" i="2"/>
  <c r="C148" i="2"/>
  <c r="C156" i="2"/>
  <c r="A157" i="2"/>
  <c r="C157" i="2"/>
  <c r="A158" i="2"/>
  <c r="C158" i="2"/>
  <c r="A159" i="2"/>
  <c r="C159" i="2"/>
  <c r="A160" i="2"/>
  <c r="C160" i="2"/>
  <c r="A161" i="2"/>
  <c r="C161" i="2"/>
  <c r="A162" i="2"/>
  <c r="C162" i="2"/>
  <c r="A163" i="2"/>
  <c r="C163" i="2"/>
  <c r="A164" i="2"/>
  <c r="C164" i="2"/>
  <c r="A165" i="2"/>
  <c r="C165" i="2"/>
  <c r="A166" i="2"/>
  <c r="C166" i="2"/>
  <c r="A167" i="2"/>
  <c r="C167" i="2"/>
  <c r="A168" i="2"/>
  <c r="C168" i="2"/>
  <c r="A169" i="2"/>
  <c r="C169" i="2"/>
  <c r="A170" i="2"/>
  <c r="C170" i="2"/>
  <c r="A171" i="2"/>
  <c r="C171" i="2"/>
  <c r="A172" i="2"/>
  <c r="C172" i="2"/>
  <c r="A173" i="2"/>
  <c r="C173" i="2"/>
  <c r="A174" i="2"/>
  <c r="C174" i="2"/>
  <c r="A175" i="2"/>
  <c r="C175" i="2"/>
  <c r="A176" i="2"/>
  <c r="C176" i="2"/>
  <c r="A177" i="2"/>
  <c r="C177" i="2"/>
  <c r="A178" i="2"/>
  <c r="C178" i="2"/>
  <c r="A179" i="2"/>
  <c r="C179" i="2"/>
  <c r="C187" i="2"/>
  <c r="A188" i="2"/>
  <c r="C188" i="2"/>
  <c r="A189" i="2"/>
  <c r="C189" i="2"/>
  <c r="A190" i="2"/>
  <c r="C190" i="2"/>
  <c r="A191" i="2"/>
  <c r="C191" i="2"/>
  <c r="A192" i="2"/>
  <c r="C192" i="2"/>
  <c r="A193" i="2"/>
  <c r="C193" i="2"/>
  <c r="A194" i="2"/>
  <c r="C194" i="2"/>
  <c r="A195" i="2"/>
  <c r="C195" i="2"/>
  <c r="A196" i="2"/>
  <c r="C196" i="2"/>
  <c r="A197" i="2"/>
  <c r="C197" i="2"/>
  <c r="A198" i="2"/>
  <c r="C198" i="2"/>
  <c r="A199" i="2"/>
  <c r="C199" i="2"/>
  <c r="A200" i="2"/>
  <c r="C200" i="2"/>
  <c r="A201" i="2"/>
  <c r="C201" i="2"/>
  <c r="A202" i="2"/>
  <c r="C202" i="2"/>
  <c r="A203" i="2"/>
  <c r="C203" i="2"/>
  <c r="A204" i="2"/>
  <c r="C204" i="2"/>
  <c r="A205" i="2"/>
  <c r="C205" i="2"/>
  <c r="A206" i="2"/>
  <c r="C206" i="2"/>
  <c r="A207" i="2"/>
  <c r="C207" i="2"/>
  <c r="A208" i="2"/>
  <c r="C208" i="2"/>
  <c r="A209" i="2"/>
  <c r="C209" i="2"/>
  <c r="A210" i="2"/>
  <c r="C210" i="2"/>
  <c r="C218" i="2"/>
  <c r="A219" i="2"/>
  <c r="C219" i="2"/>
  <c r="A220" i="2"/>
  <c r="C220" i="2"/>
  <c r="A221" i="2"/>
  <c r="C221" i="2"/>
  <c r="A222" i="2"/>
  <c r="C222" i="2"/>
  <c r="A223" i="2"/>
  <c r="C223" i="2"/>
  <c r="A224" i="2"/>
  <c r="C224" i="2"/>
  <c r="A225" i="2"/>
  <c r="C225" i="2"/>
  <c r="A226" i="2"/>
  <c r="C226" i="2"/>
  <c r="A227" i="2"/>
  <c r="C227" i="2"/>
  <c r="A228" i="2"/>
  <c r="C228" i="2"/>
  <c r="A229" i="2"/>
  <c r="C229" i="2"/>
  <c r="A230" i="2"/>
  <c r="C230" i="2"/>
  <c r="A231" i="2"/>
  <c r="C231" i="2"/>
  <c r="A232" i="2"/>
  <c r="C232" i="2"/>
  <c r="A233" i="2"/>
  <c r="C233" i="2"/>
  <c r="A234" i="2"/>
  <c r="C234" i="2"/>
  <c r="A235" i="2"/>
  <c r="C235" i="2"/>
  <c r="A236" i="2"/>
  <c r="C236" i="2"/>
  <c r="A237" i="2"/>
  <c r="C237" i="2"/>
  <c r="A238" i="2"/>
  <c r="C238" i="2"/>
  <c r="A239" i="2"/>
  <c r="C239" i="2"/>
  <c r="A240" i="2"/>
  <c r="C240" i="2"/>
  <c r="A241" i="2"/>
  <c r="C241" i="2"/>
  <c r="C249" i="2"/>
  <c r="A250" i="2"/>
  <c r="C250" i="2"/>
  <c r="A251" i="2"/>
  <c r="C251" i="2"/>
  <c r="A252" i="2"/>
  <c r="C252" i="2"/>
  <c r="A253" i="2"/>
  <c r="C253" i="2"/>
  <c r="A254" i="2"/>
  <c r="C254" i="2"/>
  <c r="A255" i="2"/>
  <c r="C255" i="2"/>
  <c r="A256" i="2"/>
  <c r="C256" i="2"/>
  <c r="A257" i="2"/>
  <c r="C257" i="2"/>
  <c r="A258" i="2"/>
  <c r="C258" i="2"/>
  <c r="A259" i="2"/>
  <c r="C259" i="2"/>
  <c r="A260" i="2"/>
  <c r="C260" i="2"/>
  <c r="A261" i="2"/>
  <c r="C261" i="2"/>
  <c r="A262" i="2"/>
  <c r="C262" i="2"/>
  <c r="A263" i="2"/>
  <c r="C263" i="2"/>
  <c r="A264" i="2"/>
  <c r="C264" i="2"/>
  <c r="A265" i="2"/>
  <c r="C265" i="2"/>
  <c r="A266" i="2"/>
  <c r="C266" i="2"/>
  <c r="A267" i="2"/>
  <c r="C267" i="2"/>
  <c r="A268" i="2"/>
  <c r="C268" i="2"/>
  <c r="A269" i="2"/>
  <c r="C269" i="2"/>
  <c r="A270" i="2"/>
  <c r="C270" i="2"/>
  <c r="A271" i="2"/>
  <c r="C271" i="2"/>
  <c r="A272" i="2"/>
  <c r="C272" i="2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F38" i="1"/>
  <c r="BF36" i="1"/>
  <c r="BF35" i="1"/>
  <c r="BF34" i="1"/>
  <c r="BF3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CG53" i="1"/>
  <c r="CG48" i="1"/>
  <c r="BH48" i="1"/>
  <c r="BI48" i="1"/>
  <c r="CH48" i="1"/>
  <c r="BJ48" i="1"/>
  <c r="CI48" i="1"/>
  <c r="BK48" i="1"/>
  <c r="CJ48" i="1"/>
  <c r="BL48" i="1"/>
  <c r="CK48" i="1"/>
  <c r="BM48" i="1"/>
  <c r="CL48" i="1"/>
  <c r="BN48" i="1"/>
  <c r="CM48" i="1"/>
  <c r="BO48" i="1"/>
  <c r="CN48" i="1"/>
  <c r="BP48" i="1"/>
  <c r="CO48" i="1"/>
  <c r="BQ48" i="1"/>
  <c r="CP48" i="1"/>
  <c r="BR48" i="1"/>
  <c r="CQ48" i="1"/>
  <c r="BS48" i="1"/>
  <c r="CR48" i="1"/>
  <c r="BT48" i="1"/>
  <c r="CS48" i="1"/>
  <c r="BU48" i="1"/>
  <c r="CT48" i="1"/>
  <c r="BV48" i="1"/>
  <c r="CU48" i="1"/>
  <c r="BW48" i="1"/>
  <c r="CV48" i="1"/>
  <c r="BX48" i="1"/>
  <c r="CW48" i="1"/>
  <c r="BY48" i="1"/>
  <c r="CX48" i="1"/>
  <c r="BZ48" i="1"/>
  <c r="CY48" i="1"/>
  <c r="CA48" i="1"/>
  <c r="CZ48" i="1"/>
  <c r="CB48" i="1"/>
  <c r="DA48" i="1"/>
  <c r="CC48" i="1"/>
  <c r="DB48" i="1"/>
  <c r="CD48" i="1"/>
  <c r="DC48" i="1"/>
  <c r="CE48" i="1"/>
  <c r="DD48" i="1"/>
  <c r="DE48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BF15" i="1"/>
  <c r="BF16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F17" i="1"/>
  <c r="BF18" i="1"/>
  <c r="BF20" i="1"/>
  <c r="CH24" i="1"/>
  <c r="DD26" i="1"/>
  <c r="CG26" i="1"/>
  <c r="DE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5" i="1"/>
  <c r="CG25" i="1"/>
  <c r="DE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4" i="1"/>
  <c r="DE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CG13" i="1"/>
  <c r="BB20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B61" i="1"/>
  <c r="BB60" i="1"/>
  <c r="AC5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AC26" i="1"/>
  <c r="BA26" i="1"/>
  <c r="BB26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AC25" i="1"/>
  <c r="BA25" i="1"/>
  <c r="BB25" i="1"/>
  <c r="BB39" i="1"/>
  <c r="BB38" i="1"/>
  <c r="BB2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D48" i="1"/>
  <c r="AD40" i="1"/>
  <c r="E48" i="1"/>
  <c r="F48" i="1"/>
  <c r="G48" i="1"/>
  <c r="H48" i="1"/>
  <c r="I48" i="1"/>
  <c r="Z48" i="1"/>
  <c r="AA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AC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AC23" i="1"/>
  <c r="BA23" i="1"/>
  <c r="AC22" i="1"/>
  <c r="BA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AD23" i="1"/>
  <c r="AD22" i="1"/>
  <c r="BB23" i="1"/>
  <c r="BB22" i="1"/>
  <c r="C280" i="2"/>
  <c r="A281" i="2"/>
  <c r="C281" i="2"/>
  <c r="A282" i="2"/>
  <c r="C282" i="2"/>
  <c r="A283" i="2"/>
  <c r="C283" i="2"/>
  <c r="A284" i="2"/>
  <c r="C284" i="2"/>
  <c r="A285" i="2"/>
  <c r="C285" i="2"/>
  <c r="A286" i="2"/>
  <c r="C286" i="2"/>
  <c r="A287" i="2"/>
  <c r="C287" i="2"/>
  <c r="A288" i="2"/>
  <c r="C288" i="2"/>
  <c r="A289" i="2"/>
  <c r="C289" i="2"/>
  <c r="A290" i="2"/>
  <c r="C290" i="2"/>
  <c r="A291" i="2"/>
  <c r="C291" i="2"/>
  <c r="A292" i="2"/>
  <c r="C292" i="2"/>
  <c r="A293" i="2"/>
  <c r="C293" i="2"/>
  <c r="A294" i="2"/>
  <c r="C294" i="2"/>
  <c r="A295" i="2"/>
  <c r="C295" i="2"/>
  <c r="A296" i="2"/>
  <c r="C296" i="2"/>
  <c r="A297" i="2"/>
  <c r="C297" i="2"/>
  <c r="A298" i="2"/>
  <c r="C298" i="2"/>
  <c r="A299" i="2"/>
  <c r="C299" i="2"/>
  <c r="A300" i="2"/>
  <c r="C300" i="2"/>
  <c r="A301" i="2"/>
  <c r="C301" i="2"/>
  <c r="A302" i="2"/>
  <c r="C302" i="2"/>
  <c r="A303" i="2"/>
  <c r="C303" i="2"/>
  <c r="C311" i="2"/>
  <c r="A312" i="2"/>
  <c r="C312" i="2"/>
  <c r="A313" i="2"/>
  <c r="C313" i="2"/>
  <c r="A314" i="2"/>
  <c r="C314" i="2"/>
  <c r="A315" i="2"/>
  <c r="C315" i="2"/>
  <c r="A316" i="2"/>
  <c r="C316" i="2"/>
  <c r="A317" i="2"/>
  <c r="C317" i="2"/>
  <c r="A318" i="2"/>
  <c r="C318" i="2"/>
  <c r="A319" i="2"/>
  <c r="C319" i="2"/>
  <c r="A320" i="2"/>
  <c r="C320" i="2"/>
  <c r="A321" i="2"/>
  <c r="C321" i="2"/>
  <c r="A322" i="2"/>
  <c r="C322" i="2"/>
  <c r="A323" i="2"/>
  <c r="C323" i="2"/>
  <c r="A324" i="2"/>
  <c r="C324" i="2"/>
  <c r="A325" i="2"/>
  <c r="C325" i="2"/>
  <c r="A326" i="2"/>
  <c r="C326" i="2"/>
  <c r="A327" i="2"/>
  <c r="C327" i="2"/>
  <c r="A328" i="2"/>
  <c r="C328" i="2"/>
  <c r="A329" i="2"/>
  <c r="C329" i="2"/>
  <c r="A330" i="2"/>
  <c r="C330" i="2"/>
  <c r="A331" i="2"/>
  <c r="C331" i="2"/>
  <c r="A332" i="2"/>
  <c r="C332" i="2"/>
  <c r="A333" i="2"/>
  <c r="C333" i="2"/>
  <c r="A334" i="2"/>
  <c r="C334" i="2"/>
  <c r="C342" i="2"/>
  <c r="A343" i="2"/>
  <c r="C343" i="2"/>
  <c r="A344" i="2"/>
  <c r="C344" i="2"/>
  <c r="A345" i="2"/>
  <c r="C345" i="2"/>
  <c r="A346" i="2"/>
  <c r="C346" i="2"/>
  <c r="A347" i="2"/>
  <c r="C347" i="2"/>
  <c r="A348" i="2"/>
  <c r="C348" i="2"/>
  <c r="A349" i="2"/>
  <c r="C349" i="2"/>
  <c r="A350" i="2"/>
  <c r="C350" i="2"/>
  <c r="A351" i="2"/>
  <c r="C351" i="2"/>
  <c r="A352" i="2"/>
  <c r="C352" i="2"/>
  <c r="A353" i="2"/>
  <c r="C353" i="2"/>
  <c r="A354" i="2"/>
  <c r="C354" i="2"/>
  <c r="A355" i="2"/>
  <c r="C355" i="2"/>
  <c r="A356" i="2"/>
  <c r="C356" i="2"/>
  <c r="A357" i="2"/>
  <c r="C357" i="2"/>
  <c r="A358" i="2"/>
  <c r="C358" i="2"/>
  <c r="A359" i="2"/>
  <c r="C359" i="2"/>
  <c r="A360" i="2"/>
  <c r="C360" i="2"/>
  <c r="A361" i="2"/>
  <c r="C361" i="2"/>
  <c r="A362" i="2"/>
  <c r="C362" i="2"/>
  <c r="A363" i="2"/>
  <c r="C363" i="2"/>
  <c r="A364" i="2"/>
  <c r="C364" i="2"/>
  <c r="A365" i="2"/>
  <c r="C365" i="2"/>
  <c r="C373" i="2"/>
  <c r="A374" i="2"/>
  <c r="C374" i="2"/>
  <c r="A375" i="2"/>
  <c r="C375" i="2"/>
  <c r="A376" i="2"/>
  <c r="C376" i="2"/>
  <c r="A377" i="2"/>
  <c r="C377" i="2"/>
  <c r="A378" i="2"/>
  <c r="C378" i="2"/>
  <c r="A379" i="2"/>
  <c r="C379" i="2"/>
  <c r="A380" i="2"/>
  <c r="C380" i="2"/>
  <c r="A381" i="2"/>
  <c r="C381" i="2"/>
  <c r="A382" i="2"/>
  <c r="C382" i="2"/>
  <c r="A383" i="2"/>
  <c r="C383" i="2"/>
  <c r="A384" i="2"/>
  <c r="C384" i="2"/>
  <c r="A385" i="2"/>
  <c r="C385" i="2"/>
  <c r="A386" i="2"/>
  <c r="C386" i="2"/>
  <c r="A387" i="2"/>
  <c r="C387" i="2"/>
  <c r="A388" i="2"/>
  <c r="C388" i="2"/>
  <c r="A389" i="2"/>
  <c r="C389" i="2"/>
  <c r="A390" i="2"/>
  <c r="C390" i="2"/>
  <c r="A391" i="2"/>
  <c r="C391" i="2"/>
  <c r="A392" i="2"/>
  <c r="C392" i="2"/>
  <c r="A393" i="2"/>
  <c r="C393" i="2"/>
  <c r="A394" i="2"/>
  <c r="C394" i="2"/>
  <c r="A395" i="2"/>
  <c r="C395" i="2"/>
  <c r="A396" i="2"/>
  <c r="C396" i="2"/>
  <c r="AC13" i="1"/>
</calcChain>
</file>

<file path=xl/sharedStrings.xml><?xml version="1.0" encoding="utf-8"?>
<sst xmlns="http://schemas.openxmlformats.org/spreadsheetml/2006/main" count="2409" uniqueCount="157">
  <si>
    <t>NOTE: Need to remove inverted commas!</t>
  </si>
  <si>
    <t>Schedules</t>
  </si>
  <si>
    <t>Office</t>
  </si>
  <si>
    <t>Weekdays</t>
  </si>
  <si>
    <t>Operating Hours</t>
  </si>
  <si>
    <t>Weekday start</t>
  </si>
  <si>
    <t>Weekday end</t>
  </si>
  <si>
    <t>Open Sunday?</t>
  </si>
  <si>
    <t>Until: 01:00,</t>
  </si>
  <si>
    <t>Until: 02:00,</t>
  </si>
  <si>
    <t>Until: 03:00,</t>
  </si>
  <si>
    <t>Until: 04:00,</t>
  </si>
  <si>
    <t>Until: 05:00,</t>
  </si>
  <si>
    <t>Until: 06:00,</t>
  </si>
  <si>
    <t>Until: 07:00,</t>
  </si>
  <si>
    <t>Until: 08:00,</t>
  </si>
  <si>
    <t>Until: 09:00,</t>
  </si>
  <si>
    <t>Until: 10:00,</t>
  </si>
  <si>
    <t>Until: 11:00,</t>
  </si>
  <si>
    <t>Until: 12:00,</t>
  </si>
  <si>
    <t>Until: 13:00,</t>
  </si>
  <si>
    <t>Until: 14:00,</t>
  </si>
  <si>
    <t>Until: 15:00,</t>
  </si>
  <si>
    <t>Until: 16:00,</t>
  </si>
  <si>
    <t>Until: 17:00,</t>
  </si>
  <si>
    <t>Until: 18:00,</t>
  </si>
  <si>
    <t>Until: 19:00,</t>
  </si>
  <si>
    <t>Until: 20:00,</t>
  </si>
  <si>
    <t>Until: 21:00,</t>
  </si>
  <si>
    <t>Until: 22:00,</t>
  </si>
  <si>
    <t>Until: 23:00,</t>
  </si>
  <si>
    <t>Until: 24:00</t>
  </si>
  <si>
    <t>! EnergyPlus Code</t>
  </si>
  <si>
    <t>.</t>
  </si>
  <si>
    <t>Through</t>
  </si>
  <si>
    <t>12/31</t>
  </si>
  <si>
    <t>Winter Design Day</t>
  </si>
  <si>
    <t>Summer Design Day</t>
  </si>
  <si>
    <t>AllOtherDays</t>
  </si>
  <si>
    <t>;</t>
  </si>
  <si>
    <t>Storage</t>
  </si>
  <si>
    <t>Lunchroom</t>
  </si>
  <si>
    <t>Server</t>
  </si>
  <si>
    <t>Weekend</t>
  </si>
  <si>
    <t>Table G-E - Assembly Occupancy</t>
  </si>
  <si>
    <t>Hour</t>
  </si>
  <si>
    <t>Occupancy</t>
  </si>
  <si>
    <t>Lighting</t>
  </si>
  <si>
    <t>HVAC</t>
  </si>
  <si>
    <t>Service hot Water</t>
  </si>
  <si>
    <t>Elevator</t>
  </si>
  <si>
    <t>Wk</t>
  </si>
  <si>
    <t>Sat</t>
  </si>
  <si>
    <t>Sun</t>
  </si>
  <si>
    <t>Assembly</t>
  </si>
  <si>
    <t>12-1 am</t>
  </si>
  <si>
    <t>Off</t>
  </si>
  <si>
    <t>1-2 am</t>
  </si>
  <si>
    <t>2-3 am</t>
  </si>
  <si>
    <t>3-4 am</t>
  </si>
  <si>
    <t>4-5 am</t>
  </si>
  <si>
    <t>5-6 am</t>
  </si>
  <si>
    <t>On</t>
  </si>
  <si>
    <t>6-7 am</t>
  </si>
  <si>
    <t>7-8 am</t>
  </si>
  <si>
    <t>8-9 am</t>
  </si>
  <si>
    <t>9-10 am</t>
  </si>
  <si>
    <t>10-11 am</t>
  </si>
  <si>
    <t>11-12 pm</t>
  </si>
  <si>
    <t>12-1 pm</t>
  </si>
  <si>
    <t>1-2 pm</t>
  </si>
  <si>
    <t>2-3 pm</t>
  </si>
  <si>
    <t>3-4 pm</t>
  </si>
  <si>
    <t>4-5 pm</t>
  </si>
  <si>
    <t>5-6 pm</t>
  </si>
  <si>
    <t>6-7 pm</t>
  </si>
  <si>
    <t>7-8 pm</t>
  </si>
  <si>
    <t>8-9 pm</t>
  </si>
  <si>
    <t>9-10 pm</t>
  </si>
  <si>
    <t>10-11 pm</t>
  </si>
  <si>
    <t>11-12 am</t>
  </si>
  <si>
    <t>Table G-F - Health Occupancy</t>
  </si>
  <si>
    <t>Health</t>
  </si>
  <si>
    <t>Table G-G- Hotel/Motel Occupancy</t>
  </si>
  <si>
    <t>Hotel</t>
  </si>
  <si>
    <t>Table G-H - Light Manufacturing Occupancy</t>
  </si>
  <si>
    <t>Lightman</t>
  </si>
  <si>
    <t>Table G-I - Office Occupancy</t>
  </si>
  <si>
    <t>Table G-K - Restaurant Occupancy</t>
  </si>
  <si>
    <t>Restaurant</t>
  </si>
  <si>
    <t>Table G-L - Retail Occupancy</t>
  </si>
  <si>
    <t>Retail</t>
  </si>
  <si>
    <t>Table G-M - School Occupancy</t>
  </si>
  <si>
    <t>School</t>
  </si>
  <si>
    <t>Table G-N - Warehouse Occupancy</t>
  </si>
  <si>
    <t>Warehouse</t>
  </si>
  <si>
    <t>Meeting room - same as office ASHRAE except occupancy</t>
  </si>
  <si>
    <t>MeetingROom</t>
  </si>
  <si>
    <t>Storage - NOT ASHRAE</t>
  </si>
  <si>
    <t>Server - NOT ASHRAE</t>
  </si>
  <si>
    <t>Lunch spaces - based on restaurant ASHRAE</t>
  </si>
  <si>
    <t>Notes:</t>
  </si>
  <si>
    <t>Weekend Start</t>
  </si>
  <si>
    <t>Weekend end</t>
  </si>
  <si>
    <t>Weekend End</t>
  </si>
  <si>
    <t>Open on Monday?</t>
  </si>
  <si>
    <t>Thursday</t>
  </si>
  <si>
    <t>Friday</t>
  </si>
  <si>
    <t>..</t>
  </si>
  <si>
    <t>Occupancy and Equipment Schedules</t>
  </si>
  <si>
    <t>RESIDENTIAL</t>
  </si>
  <si>
    <t>Saturday</t>
  </si>
  <si>
    <t>Sunday</t>
  </si>
  <si>
    <t>Yes</t>
  </si>
  <si>
    <t>Residential</t>
  </si>
  <si>
    <t>Food &amp; Beverage</t>
  </si>
  <si>
    <t>Fitness Center</t>
  </si>
  <si>
    <t>Amenities</t>
  </si>
  <si>
    <t>Lobby</t>
  </si>
  <si>
    <t>Occupant Density</t>
  </si>
  <si>
    <t>EPD</t>
  </si>
  <si>
    <t>LPD</t>
  </si>
  <si>
    <t>W/sf</t>
  </si>
  <si>
    <t>N + 1</t>
  </si>
  <si>
    <t>N = number of bedrooms</t>
  </si>
  <si>
    <t>Residential: </t>
  </si>
  <si>
    <t>Office / Conference: </t>
  </si>
  <si>
    <t>Circulation &amp; Lobby: </t>
  </si>
  <si>
    <t>Game / TV / Visitors: </t>
  </si>
  <si>
    <t>Clinic &amp; PT: </t>
  </si>
  <si>
    <t>Outdoor: </t>
  </si>
  <si>
    <t>Peak</t>
  </si>
  <si>
    <t>Min</t>
  </si>
  <si>
    <t>Kitchen</t>
  </si>
  <si>
    <t>Office / Conference</t>
  </si>
  <si>
    <t>Equipment Power Density (w/ sq.ft.)</t>
  </si>
  <si>
    <t>Week total (wh/ sq.ft.)</t>
  </si>
  <si>
    <t xml:space="preserve">Dining: </t>
  </si>
  <si>
    <t>Kitchen: </t>
  </si>
  <si>
    <t>Week total * (wh/ sq.ft.)</t>
  </si>
  <si>
    <t>Lighting Power Density (w/ sq.ft.)</t>
  </si>
  <si>
    <t>Assumed 24hr average (%)</t>
  </si>
  <si>
    <t>Week total (people-hrs / sq.ft.)</t>
  </si>
  <si>
    <t>* Weekly totals are independent of daylighting controls, ie, as if daylighting controls were not utilized</t>
  </si>
  <si>
    <t>Reference only: LDSD 2020 values</t>
  </si>
  <si>
    <t>sf/person</t>
  </si>
  <si>
    <t>Peak (person / sq.ft.)</t>
  </si>
  <si>
    <t>Peak (sq.ft. / person)</t>
  </si>
  <si>
    <t>This spreadsheet has a lot of formulas and hidden cells. Please take care when updating it.</t>
  </si>
  <si>
    <t>Edit these to represent your project's values</t>
  </si>
  <si>
    <t>Dining</t>
  </si>
  <si>
    <t>Circulation / Lobby</t>
  </si>
  <si>
    <t>Games / TV / Visitors</t>
  </si>
  <si>
    <t>Clinic / PT</t>
  </si>
  <si>
    <t>Outdoor</t>
  </si>
  <si>
    <t>Daily Average</t>
  </si>
  <si>
    <t>Weeky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</si>
</sst>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_-* #,##0\ _D_M_-;\-* #,##0\ _D_M_-;_-* &quot;-&quot;??\ _D_M_-;_-@_-"/>
    <numFmt numFmtId="166" formatCode="_-* #,##0.0\ _D_M_-;\-* #,##0.0\ _D_M_-;_-* &quot;-&quot;??\ _D_M_-;_-@_-"/>
    <numFmt numFmtId="167" formatCode="[$-407]mmm/\ yy;@"/>
    <numFmt numFmtId="168" formatCode="0.0"/>
    <numFmt numFmtId="169" formatCode="0.000"/>
    <numFmt numFmtId="170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top"/>
    </xf>
    <xf numFmtId="165" fontId="3" fillId="0" borderId="0" xfId="1" applyNumberFormat="1" applyFont="1" applyAlignment="1">
      <alignment vertical="top" wrapText="1"/>
    </xf>
    <xf numFmtId="165" fontId="5" fillId="0" borderId="0" xfId="1" applyNumberFormat="1" applyFont="1" applyAlignment="1">
      <alignment vertical="top" wrapText="1"/>
    </xf>
    <xf numFmtId="166" fontId="3" fillId="0" borderId="0" xfId="1" applyNumberFormat="1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NumberFormat="1" applyFont="1" applyAlignment="1">
      <alignment horizontal="left" vertical="top"/>
    </xf>
    <xf numFmtId="165" fontId="6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166" fontId="6" fillId="0" borderId="0" xfId="1" applyNumberFormat="1" applyFont="1" applyAlignment="1">
      <alignment vertical="top"/>
    </xf>
    <xf numFmtId="0" fontId="6" fillId="0" borderId="0" xfId="0" applyFont="1" applyFill="1" applyAlignment="1">
      <alignment vertical="top"/>
    </xf>
    <xf numFmtId="0" fontId="0" fillId="0" borderId="1" xfId="0" applyBorder="1" applyAlignment="1">
      <alignment vertical="top"/>
    </xf>
    <xf numFmtId="165" fontId="0" fillId="0" borderId="1" xfId="1" applyNumberFormat="1" applyFont="1" applyBorder="1" applyAlignment="1">
      <alignment vertical="top" wrapText="1"/>
    </xf>
    <xf numFmtId="165" fontId="1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6" fontId="0" fillId="0" borderId="1" xfId="1" applyNumberFormat="1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 wrapText="1"/>
    </xf>
    <xf numFmtId="165" fontId="1" fillId="0" borderId="0" xfId="1" applyNumberFormat="1" applyFont="1" applyAlignment="1">
      <alignment vertical="top" wrapText="1"/>
    </xf>
    <xf numFmtId="0" fontId="0" fillId="0" borderId="0" xfId="0" applyAlignment="1">
      <alignment vertical="top" wrapText="1"/>
    </xf>
    <xf numFmtId="166" fontId="0" fillId="0" borderId="0" xfId="1" applyNumberFormat="1" applyFont="1" applyAlignment="1">
      <alignment vertical="top"/>
    </xf>
    <xf numFmtId="0" fontId="0" fillId="0" borderId="0" xfId="0" applyFill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167" fontId="9" fillId="0" borderId="0" xfId="2" applyNumberFormat="1" applyFont="1" applyFill="1" applyAlignment="1">
      <alignment horizontal="right" vertical="center"/>
    </xf>
    <xf numFmtId="9" fontId="10" fillId="2" borderId="0" xfId="3" applyFont="1" applyFill="1"/>
    <xf numFmtId="9" fontId="10" fillId="3" borderId="0" xfId="3" applyFont="1" applyFill="1"/>
    <xf numFmtId="0" fontId="12" fillId="4" borderId="2" xfId="0" applyFont="1" applyFill="1" applyBorder="1" applyAlignment="1"/>
    <xf numFmtId="0" fontId="0" fillId="0" borderId="0" xfId="0" applyFill="1"/>
    <xf numFmtId="0" fontId="0" fillId="5" borderId="0" xfId="0" applyFill="1"/>
    <xf numFmtId="167" fontId="9" fillId="5" borderId="0" xfId="2" applyNumberFormat="1" applyFont="1" applyFill="1" applyAlignment="1">
      <alignment horizontal="left" vertical="center"/>
    </xf>
    <xf numFmtId="0" fontId="9" fillId="0" borderId="0" xfId="2" applyFont="1" applyAlignment="1">
      <alignment horizontal="center"/>
    </xf>
    <xf numFmtId="0" fontId="9" fillId="2" borderId="0" xfId="2" applyFont="1" applyFill="1" applyAlignment="1">
      <alignment horizontal="left"/>
    </xf>
    <xf numFmtId="9" fontId="13" fillId="2" borderId="0" xfId="3" applyFont="1" applyFill="1" applyAlignment="1"/>
    <xf numFmtId="9" fontId="10" fillId="2" borderId="0" xfId="3" applyFont="1" applyFill="1" applyAlignment="1"/>
    <xf numFmtId="0" fontId="12" fillId="6" borderId="0" xfId="0" applyFont="1" applyFill="1"/>
    <xf numFmtId="0" fontId="0" fillId="0" borderId="0" xfId="0" applyFont="1"/>
    <xf numFmtId="1" fontId="2" fillId="2" borderId="0" xfId="0" applyNumberFormat="1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3" fillId="2" borderId="0" xfId="0" applyFont="1" applyFill="1"/>
    <xf numFmtId="167" fontId="9" fillId="2" borderId="0" xfId="2" applyNumberFormat="1" applyFont="1" applyFill="1" applyAlignment="1">
      <alignment horizontal="left" vertical="center"/>
    </xf>
    <xf numFmtId="0" fontId="0" fillId="2" borderId="0" xfId="0" applyFill="1" applyAlignment="1"/>
    <xf numFmtId="17" fontId="0" fillId="2" borderId="0" xfId="0" quotePrefix="1" applyNumberFormat="1" applyFill="1" applyAlignment="1">
      <alignment horizontal="center"/>
    </xf>
    <xf numFmtId="167" fontId="9" fillId="2" borderId="0" xfId="2" applyNumberFormat="1" applyFont="1" applyFill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11" fillId="4" borderId="0" xfId="0" applyFont="1" applyFill="1" applyBorder="1" applyAlignment="1"/>
    <xf numFmtId="0" fontId="9" fillId="2" borderId="0" xfId="2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8" fillId="2" borderId="3" xfId="0" applyFont="1" applyFill="1" applyBorder="1"/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right" vertical="center"/>
    </xf>
    <xf numFmtId="0" fontId="18" fillId="8" borderId="3" xfId="0" applyFont="1" applyFill="1" applyBorder="1" applyAlignment="1">
      <alignment horizontal="centerContinuous"/>
    </xf>
    <xf numFmtId="0" fontId="0" fillId="8" borderId="3" xfId="0" applyFill="1" applyBorder="1" applyAlignment="1">
      <alignment horizontal="centerContinuous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22" fillId="0" borderId="0" xfId="0" applyNumberFormat="1" applyFont="1" applyAlignment="1">
      <alignment horizontal="center"/>
    </xf>
    <xf numFmtId="9" fontId="22" fillId="0" borderId="0" xfId="44" applyFont="1" applyAlignment="1">
      <alignment horizontal="center"/>
    </xf>
    <xf numFmtId="168" fontId="0" fillId="0" borderId="0" xfId="0" applyNumberFormat="1" applyAlignment="1">
      <alignment horizontal="center"/>
    </xf>
    <xf numFmtId="0" fontId="18" fillId="9" borderId="3" xfId="0" applyFont="1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21" fillId="0" borderId="0" xfId="0" applyFont="1" applyAlignment="1">
      <alignment horizontal="left" vertical="center"/>
    </xf>
    <xf numFmtId="0" fontId="18" fillId="10" borderId="3" xfId="0" applyFont="1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169" fontId="0" fillId="0" borderId="0" xfId="0" applyNumberFormat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2" fontId="22" fillId="0" borderId="0" xfId="0" applyNumberFormat="1" applyFont="1" applyFill="1" applyAlignment="1">
      <alignment horizontal="center"/>
    </xf>
    <xf numFmtId="9" fontId="8" fillId="0" borderId="0" xfId="44" applyFont="1" applyAlignment="1">
      <alignment horizontal="center"/>
    </xf>
    <xf numFmtId="0" fontId="23" fillId="11" borderId="0" xfId="0" applyFont="1" applyFill="1" applyAlignment="1">
      <alignment horizontal="left" vertical="center"/>
    </xf>
    <xf numFmtId="0" fontId="0" fillId="11" borderId="0" xfId="0" applyFill="1"/>
    <xf numFmtId="0" fontId="0" fillId="0" borderId="0" xfId="0" applyAlignment="1">
      <alignment horizontal="right"/>
    </xf>
    <xf numFmtId="1" fontId="19" fillId="0" borderId="0" xfId="0" applyNumberFormat="1" applyFont="1" applyAlignment="1">
      <alignment horizontal="center"/>
    </xf>
    <xf numFmtId="168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9" fontId="22" fillId="0" borderId="0" xfId="44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8" fillId="2" borderId="0" xfId="0" applyFont="1" applyFill="1" applyAlignment="1">
      <alignment horizontal="center" wrapText="1"/>
    </xf>
    <xf numFmtId="0" fontId="14" fillId="7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 applyAlignment="1">
      <alignment vertical="center"/>
    </xf>
    <xf numFmtId="1" fontId="22" fillId="0" borderId="0" xfId="0" applyNumberFormat="1" applyFont="1" applyFill="1" applyAlignment="1">
      <alignment horizontal="center"/>
    </xf>
    <xf numFmtId="170" fontId="8" fillId="0" borderId="0" xfId="0" applyNumberFormat="1" applyFont="1" applyFill="1" applyAlignment="1">
      <alignment horizontal="center"/>
    </xf>
  </cellXfs>
  <cellStyles count="45">
    <cellStyle name="Comma 2" xfId="1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Normal 2 2 2 2 2" xfId="2" xr:uid="{00000000-0005-0000-0000-00002A000000}"/>
    <cellStyle name="Percent" xfId="44" builtinId="5"/>
    <cellStyle name="Percent 2" xfId="3" xr:uid="{00000000-0005-0000-0000-00002B000000}"/>
  </cellStyles>
  <dxfs count="14"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  <dxf>
      <fill>
        <patternFill>
          <bgColor rgb="FF581C43"/>
        </patternFill>
      </fill>
    </dxf>
  </dxfs>
  <tableStyles count="0" defaultTableStyle="TableStyleMedium2" defaultPivotStyle="PivotStyleLight16"/>
  <colors>
    <mruColors>
      <color rgb="FF0000FF"/>
      <color rgb="FFCC0066"/>
      <color rgb="FFD6044A"/>
      <color rgb="FFEF2D57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Schedules!$B$64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Schedules!$D$64:$AA$64</c:f>
              <c:numCache>
                <c:formatCode>0%</c:formatCode>
                <c:ptCount val="24"/>
                <c:pt idx="0">
                  <c:v>0.15</c:v>
                </c:pt>
                <c:pt idx="1">
                  <c:v>0.15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0.2</c:v>
                </c:pt>
                <c:pt idx="11">
                  <c:v>0.5</c:v>
                </c:pt>
                <c:pt idx="12">
                  <c:v>0.8</c:v>
                </c:pt>
                <c:pt idx="13">
                  <c:v>0.7</c:v>
                </c:pt>
                <c:pt idx="14">
                  <c:v>0.4</c:v>
                </c:pt>
                <c:pt idx="15">
                  <c:v>0.2</c:v>
                </c:pt>
                <c:pt idx="16">
                  <c:v>0.25</c:v>
                </c:pt>
                <c:pt idx="17">
                  <c:v>0.5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0.5</c:v>
                </c:pt>
                <c:pt idx="22">
                  <c:v>0.35</c:v>
                </c:pt>
                <c:pt idx="23">
                  <c:v>0.2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Schedules!$D$63:$AA$63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47-42F9-B727-246E9E562E17}"/>
            </c:ext>
          </c:extLst>
        </c:ser>
        <c:ser>
          <c:idx val="1"/>
          <c:order val="1"/>
          <c:tx>
            <c:strRef>
              <c:f>Schedules!$B$65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Schedules!$D$65:$AA$65</c:f>
              <c:numCache>
                <c:formatCode>0%</c:formatCode>
                <c:ptCount val="24"/>
                <c:pt idx="0">
                  <c:v>0.3</c:v>
                </c:pt>
                <c:pt idx="1">
                  <c:v>0.25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0.05</c:v>
                </c:pt>
                <c:pt idx="10">
                  <c:v>0.2</c:v>
                </c:pt>
                <c:pt idx="11">
                  <c:v>0.45</c:v>
                </c:pt>
                <c:pt idx="12">
                  <c:v>0.5</c:v>
                </c:pt>
                <c:pt idx="13">
                  <c:v>0.5</c:v>
                </c:pt>
                <c:pt idx="14">
                  <c:v>0.35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0.7</c:v>
                </c:pt>
                <c:pt idx="19">
                  <c:v>0.9</c:v>
                </c:pt>
                <c:pt idx="20">
                  <c:v>0.7</c:v>
                </c:pt>
                <c:pt idx="21">
                  <c:v>0.65</c:v>
                </c:pt>
                <c:pt idx="22">
                  <c:v>0.55000000000000004</c:v>
                </c:pt>
                <c:pt idx="23">
                  <c:v>0.35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Schedules!$D$63:$AA$63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47-42F9-B727-246E9E562E17}"/>
            </c:ext>
          </c:extLst>
        </c:ser>
        <c:ser>
          <c:idx val="2"/>
          <c:order val="2"/>
          <c:tx>
            <c:strRef>
              <c:f>Schedules!$B$66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Schedules!$D$66:$AA$66</c:f>
              <c:numCache>
                <c:formatCode>0%</c:formatCode>
                <c:ptCount val="24"/>
                <c:pt idx="0">
                  <c:v>0.2</c:v>
                </c:pt>
                <c:pt idx="1">
                  <c:v>0.2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0.2</c:v>
                </c:pt>
                <c:pt idx="12">
                  <c:v>0.25</c:v>
                </c:pt>
                <c:pt idx="13">
                  <c:v>0.25</c:v>
                </c:pt>
                <c:pt idx="14">
                  <c:v>0.15</c:v>
                </c:pt>
                <c:pt idx="15">
                  <c:v>0.2</c:v>
                </c:pt>
                <c:pt idx="16">
                  <c:v>0.25</c:v>
                </c:pt>
                <c:pt idx="17">
                  <c:v>0.35</c:v>
                </c:pt>
                <c:pt idx="18">
                  <c:v>0.55000000000000004</c:v>
                </c:pt>
                <c:pt idx="19">
                  <c:v>0.65</c:v>
                </c:pt>
                <c:pt idx="20">
                  <c:v>0.7</c:v>
                </c:pt>
                <c:pt idx="21">
                  <c:v>0.35</c:v>
                </c:pt>
                <c:pt idx="22">
                  <c:v>0.2</c:v>
                </c:pt>
                <c:pt idx="23">
                  <c:v>0.2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Schedules!$D$63:$AA$63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347-42F9-B727-246E9E562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265304"/>
        <c:axId val="2124269000"/>
      </c:lineChart>
      <c:catAx>
        <c:axId val="212426530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69000"/>
        <c:crosses val="autoZero"/>
        <c:auto val="1"/>
        <c:lblAlgn val="ctr"/>
        <c:lblOffset val="100"/>
        <c:noMultiLvlLbl val="0"/>
      </c:catAx>
      <c:valAx>
        <c:axId val="212426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6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071298839246002E-2"/>
          <c:y val="9.6964155924053427E-2"/>
          <c:w val="0.13261976087158003"/>
          <c:h val="0.4220205194517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Schedules!$BF$106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Schedules!$BH$106:$CE$106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0.25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1-4311-B41D-7FDAFB6E8D3E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Schedules!$BH$68:$CF$68</c:f>
            </c:numRef>
          </c:val>
          <c:smooth val="0"/>
          <c:extLst>
            <c:ext xmlns:c16="http://schemas.microsoft.com/office/drawing/2014/chart" uri="{C3380CC4-5D6E-409C-BE32-E72D297353CC}">
              <c16:uniqueId val="{00000001-5721-4311-B41D-7FDAFB6E8D3E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Schedules!$BH$69:$CF$69</c:f>
            </c:numRef>
          </c:val>
          <c:smooth val="0"/>
          <c:extLst>
            <c:ext xmlns:c16="http://schemas.microsoft.com/office/drawing/2014/chart" uri="{C3380CC4-5D6E-409C-BE32-E72D297353CC}">
              <c16:uniqueId val="{00000002-5721-4311-B41D-7FDAFB6E8D3E}"/>
            </c:ext>
          </c:extLst>
        </c:ser>
        <c:ser>
          <c:idx val="3"/>
          <c:order val="3"/>
          <c:tx>
            <c:strRef>
              <c:f>Schedules!$BF$107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Schedules!$BH$107:$CE$107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1-4311-B41D-7FDAFB6E8D3E}"/>
            </c:ext>
          </c:extLst>
        </c:ser>
        <c:ser>
          <c:idx val="4"/>
          <c:order val="4"/>
          <c:tx>
            <c:strRef>
              <c:f>Schedules!$BF$108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Schedules!$BH$108:$CE$108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0.65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21-4311-B41D-7FDAFB6E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521672"/>
        <c:axId val="2123517960"/>
      </c:lineChart>
      <c:catAx>
        <c:axId val="212352167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17960"/>
        <c:crosses val="autoZero"/>
        <c:auto val="1"/>
        <c:lblAlgn val="ctr"/>
        <c:lblOffset val="100"/>
        <c:tickLblSkip val="1"/>
        <c:noMultiLvlLbl val="0"/>
      </c:catAx>
      <c:valAx>
        <c:axId val="2123517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2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512226099593885E-2"/>
          <c:y val="0.12411196207050687"/>
          <c:w val="0.11640283166491081"/>
          <c:h val="0.24342762925551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Schedules!$B$128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Schedules!$D$128:$AA$128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1-4C22-A8EE-04D72474A352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Schedules!$D$68:$AA$68</c:f>
            </c:numRef>
          </c:val>
          <c:smooth val="0"/>
          <c:extLst>
            <c:ext xmlns:c16="http://schemas.microsoft.com/office/drawing/2014/chart" uri="{C3380CC4-5D6E-409C-BE32-E72D297353CC}">
              <c16:uniqueId val="{00000001-1BE1-4C22-A8EE-04D72474A352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Schedules!$D$69:$AA$69</c:f>
            </c:numRef>
          </c:val>
          <c:smooth val="0"/>
          <c:extLst>
            <c:ext xmlns:c16="http://schemas.microsoft.com/office/drawing/2014/chart" uri="{C3380CC4-5D6E-409C-BE32-E72D297353CC}">
              <c16:uniqueId val="{00000002-1BE1-4C22-A8EE-04D72474A352}"/>
            </c:ext>
          </c:extLst>
        </c:ser>
        <c:ser>
          <c:idx val="3"/>
          <c:order val="3"/>
          <c:tx>
            <c:strRef>
              <c:f>Schedules!$B$129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Schedules!$D$129:$AA$129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0.8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E1-4C22-A8EE-04D72474A352}"/>
            </c:ext>
          </c:extLst>
        </c:ser>
        <c:ser>
          <c:idx val="4"/>
          <c:order val="4"/>
          <c:tx>
            <c:strRef>
              <c:f>Schedules!$B$130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Schedules!$D$130:$AA$130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0.2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E1-4C22-A8EE-04D72474A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265304"/>
        <c:axId val="2124269000"/>
      </c:lineChart>
      <c:catAx>
        <c:axId val="21242653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124269000"/>
        <c:crosses val="autoZero"/>
        <c:auto val="1"/>
        <c:lblAlgn val="ctr"/>
        <c:lblOffset val="100"/>
        <c:noMultiLvlLbl val="0"/>
      </c:catAx>
      <c:valAx>
        <c:axId val="212426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6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710726066637319E-2"/>
          <c:y val="0.11732968336371118"/>
          <c:w val="0.13989231282135745"/>
          <c:h val="0.31128179729128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Schedules!$BF$128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Schedules!$BH$128:$CE$128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0.25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0-4314-8CF2-6381F8C3DCBF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Schedules!$BH$68:$CF$68</c:f>
            </c:numRef>
          </c:val>
          <c:smooth val="0"/>
          <c:extLst>
            <c:ext xmlns:c16="http://schemas.microsoft.com/office/drawing/2014/chart" uri="{C3380CC4-5D6E-409C-BE32-E72D297353CC}">
              <c16:uniqueId val="{00000001-8F70-4314-8CF2-6381F8C3DCBF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Schedules!$BH$69:$CF$69</c:f>
            </c:numRef>
          </c:val>
          <c:smooth val="0"/>
          <c:extLst>
            <c:ext xmlns:c16="http://schemas.microsoft.com/office/drawing/2014/chart" uri="{C3380CC4-5D6E-409C-BE32-E72D297353CC}">
              <c16:uniqueId val="{00000002-8F70-4314-8CF2-6381F8C3DCBF}"/>
            </c:ext>
          </c:extLst>
        </c:ser>
        <c:ser>
          <c:idx val="3"/>
          <c:order val="3"/>
          <c:tx>
            <c:strRef>
              <c:f>Schedules!$BF$129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Schedules!$BH$129:$CE$129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70-4314-8CF2-6381F8C3DCBF}"/>
            </c:ext>
          </c:extLst>
        </c:ser>
        <c:ser>
          <c:idx val="4"/>
          <c:order val="4"/>
          <c:tx>
            <c:strRef>
              <c:f>Schedules!$BF$130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Schedules!$BH$130:$CE$130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0.65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70-4314-8CF2-6381F8C3D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521672"/>
        <c:axId val="2123517960"/>
      </c:lineChart>
      <c:catAx>
        <c:axId val="212352167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17960"/>
        <c:crosses val="autoZero"/>
        <c:auto val="1"/>
        <c:lblAlgn val="ctr"/>
        <c:lblOffset val="100"/>
        <c:tickLblSkip val="1"/>
        <c:noMultiLvlLbl val="0"/>
      </c:catAx>
      <c:valAx>
        <c:axId val="2123517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2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512226099593885E-2"/>
          <c:y val="0.12411196207050687"/>
          <c:w val="0.11640283166491081"/>
          <c:h val="0.24342762925551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Schedules!$B$151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Schedules!$D$151:$AA$151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D-46F2-8C0E-0EA59BE5D1F4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Schedules!$D$68:$AA$68</c:f>
            </c:numRef>
          </c:val>
          <c:smooth val="0"/>
          <c:extLst>
            <c:ext xmlns:c16="http://schemas.microsoft.com/office/drawing/2014/chart" uri="{C3380CC4-5D6E-409C-BE32-E72D297353CC}">
              <c16:uniqueId val="{00000001-F29D-46F2-8C0E-0EA59BE5D1F4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Schedules!$D$69:$AA$69</c:f>
            </c:numRef>
          </c:val>
          <c:smooth val="0"/>
          <c:extLst>
            <c:ext xmlns:c16="http://schemas.microsoft.com/office/drawing/2014/chart" uri="{C3380CC4-5D6E-409C-BE32-E72D297353CC}">
              <c16:uniqueId val="{00000002-F29D-46F2-8C0E-0EA59BE5D1F4}"/>
            </c:ext>
          </c:extLst>
        </c:ser>
        <c:ser>
          <c:idx val="3"/>
          <c:order val="3"/>
          <c:tx>
            <c:strRef>
              <c:f>Schedules!$B$152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Schedules!$D$152:$AA$152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0.8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9D-46F2-8C0E-0EA59BE5D1F4}"/>
            </c:ext>
          </c:extLst>
        </c:ser>
        <c:ser>
          <c:idx val="4"/>
          <c:order val="4"/>
          <c:tx>
            <c:strRef>
              <c:f>Schedules!$B$153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Schedules!$D$153:$AA$153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0.2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9D-46F2-8C0E-0EA59BE5D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265304"/>
        <c:axId val="2124269000"/>
      </c:lineChart>
      <c:catAx>
        <c:axId val="21242653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124269000"/>
        <c:crosses val="autoZero"/>
        <c:auto val="1"/>
        <c:lblAlgn val="ctr"/>
        <c:lblOffset val="100"/>
        <c:noMultiLvlLbl val="0"/>
      </c:catAx>
      <c:valAx>
        <c:axId val="212426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6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710726066637319E-2"/>
          <c:y val="0.11732968336371118"/>
          <c:w val="0.13989231282135745"/>
          <c:h val="0.31128179729128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Schedules!$BF$151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Schedules!$BH$151:$CE$151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0.25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1E-4A36-BAC0-3C9604F02B33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Schedules!$BH$68:$CF$68</c:f>
            </c:numRef>
          </c:val>
          <c:smooth val="0"/>
          <c:extLst>
            <c:ext xmlns:c16="http://schemas.microsoft.com/office/drawing/2014/chart" uri="{C3380CC4-5D6E-409C-BE32-E72D297353CC}">
              <c16:uniqueId val="{00000001-681E-4A36-BAC0-3C9604F02B33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Schedules!$BH$69:$CF$69</c:f>
            </c:numRef>
          </c:val>
          <c:smooth val="0"/>
          <c:extLst>
            <c:ext xmlns:c16="http://schemas.microsoft.com/office/drawing/2014/chart" uri="{C3380CC4-5D6E-409C-BE32-E72D297353CC}">
              <c16:uniqueId val="{00000002-681E-4A36-BAC0-3C9604F02B33}"/>
            </c:ext>
          </c:extLst>
        </c:ser>
        <c:ser>
          <c:idx val="3"/>
          <c:order val="3"/>
          <c:tx>
            <c:strRef>
              <c:f>Schedules!$BF$152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Schedules!$BH$152:$CE$152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1E-4A36-BAC0-3C9604F02B33}"/>
            </c:ext>
          </c:extLst>
        </c:ser>
        <c:ser>
          <c:idx val="4"/>
          <c:order val="4"/>
          <c:tx>
            <c:strRef>
              <c:f>Schedules!$BF$153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Schedules!$BH$153:$CE$153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0.65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1E-4A36-BAC0-3C9604F02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521672"/>
        <c:axId val="2123517960"/>
      </c:lineChart>
      <c:catAx>
        <c:axId val="212352167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17960"/>
        <c:crosses val="autoZero"/>
        <c:auto val="1"/>
        <c:lblAlgn val="ctr"/>
        <c:lblOffset val="100"/>
        <c:tickLblSkip val="1"/>
        <c:noMultiLvlLbl val="0"/>
      </c:catAx>
      <c:valAx>
        <c:axId val="2123517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2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512226099593885E-2"/>
          <c:y val="0.12411196207050687"/>
          <c:w val="0.11640283166491081"/>
          <c:h val="0.24342762925551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Schedules!$B$173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Schedules!$D$173:$AA$173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2-4E5F-B42A-29E8AEBDFEF6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Schedules!$D$68:$AA$68</c:f>
            </c:numRef>
          </c:val>
          <c:smooth val="0"/>
          <c:extLst>
            <c:ext xmlns:c16="http://schemas.microsoft.com/office/drawing/2014/chart" uri="{C3380CC4-5D6E-409C-BE32-E72D297353CC}">
              <c16:uniqueId val="{00000001-D962-4E5F-B42A-29E8AEBDFEF6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Schedules!$D$69:$AA$69</c:f>
            </c:numRef>
          </c:val>
          <c:smooth val="0"/>
          <c:extLst>
            <c:ext xmlns:c16="http://schemas.microsoft.com/office/drawing/2014/chart" uri="{C3380CC4-5D6E-409C-BE32-E72D297353CC}">
              <c16:uniqueId val="{00000002-D962-4E5F-B42A-29E8AEBDFEF6}"/>
            </c:ext>
          </c:extLst>
        </c:ser>
        <c:ser>
          <c:idx val="3"/>
          <c:order val="3"/>
          <c:tx>
            <c:strRef>
              <c:f>Schedules!$B$174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Schedules!$D$174:$AA$174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0.8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62-4E5F-B42A-29E8AEBDFEF6}"/>
            </c:ext>
          </c:extLst>
        </c:ser>
        <c:ser>
          <c:idx val="4"/>
          <c:order val="4"/>
          <c:tx>
            <c:strRef>
              <c:f>Schedules!$B$175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Schedules!$D$175:$AA$175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0.2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62-4E5F-B42A-29E8AEBDF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265304"/>
        <c:axId val="2124269000"/>
      </c:lineChart>
      <c:catAx>
        <c:axId val="21242653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124269000"/>
        <c:crosses val="autoZero"/>
        <c:auto val="1"/>
        <c:lblAlgn val="ctr"/>
        <c:lblOffset val="100"/>
        <c:noMultiLvlLbl val="0"/>
      </c:catAx>
      <c:valAx>
        <c:axId val="212426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6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710726066637319E-2"/>
          <c:y val="0.11732968336371118"/>
          <c:w val="0.13989231282135745"/>
          <c:h val="0.31128179729128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Schedules!$BF$173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Schedules!$BH$173:$CE$173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0.25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7D-4C1A-9383-1775B243856C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Schedules!$BH$68:$CF$68</c:f>
            </c:numRef>
          </c:val>
          <c:smooth val="0"/>
          <c:extLst>
            <c:ext xmlns:c16="http://schemas.microsoft.com/office/drawing/2014/chart" uri="{C3380CC4-5D6E-409C-BE32-E72D297353CC}">
              <c16:uniqueId val="{00000001-907D-4C1A-9383-1775B243856C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Schedules!$BH$69:$CF$69</c:f>
            </c:numRef>
          </c:val>
          <c:smooth val="0"/>
          <c:extLst>
            <c:ext xmlns:c16="http://schemas.microsoft.com/office/drawing/2014/chart" uri="{C3380CC4-5D6E-409C-BE32-E72D297353CC}">
              <c16:uniqueId val="{00000002-907D-4C1A-9383-1775B243856C}"/>
            </c:ext>
          </c:extLst>
        </c:ser>
        <c:ser>
          <c:idx val="3"/>
          <c:order val="3"/>
          <c:tx>
            <c:strRef>
              <c:f>Schedules!$BF$174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Schedules!$BH$174:$CE$174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D-4C1A-9383-1775B243856C}"/>
            </c:ext>
          </c:extLst>
        </c:ser>
        <c:ser>
          <c:idx val="4"/>
          <c:order val="4"/>
          <c:tx>
            <c:strRef>
              <c:f>Schedules!$BF$175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Schedules!$BH$175:$CE$175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0.65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7D-4C1A-9383-1775B2438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521672"/>
        <c:axId val="2123517960"/>
      </c:lineChart>
      <c:catAx>
        <c:axId val="212352167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17960"/>
        <c:crosses val="autoZero"/>
        <c:auto val="1"/>
        <c:lblAlgn val="ctr"/>
        <c:lblOffset val="100"/>
        <c:tickLblSkip val="1"/>
        <c:noMultiLvlLbl val="0"/>
      </c:catAx>
      <c:valAx>
        <c:axId val="2123517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2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512226099593885E-2"/>
          <c:y val="0.12411196207050687"/>
          <c:w val="0.11640283166491081"/>
          <c:h val="0.24342762925551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Schedules!$B$24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Schedules!$D$21:$AA$21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Schedules!$D$24:$AA$24</c:f>
              <c:numCache>
                <c:formatCode>0%</c:formatCode>
                <c:ptCount val="2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0.4</c:v>
                </c:pt>
                <c:pt idx="7">
                  <c:v>0.4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0.3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0.7</c:v>
                </c:pt>
                <c:pt idx="19">
                  <c:v>0.7</c:v>
                </c:pt>
                <c:pt idx="20">
                  <c:v>0.8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8-472B-81B3-9F614D93E1E9}"/>
            </c:ext>
          </c:extLst>
        </c:ser>
        <c:ser>
          <c:idx val="1"/>
          <c:order val="1"/>
          <c:tx>
            <c:strRef>
              <c:f>Schedules!$B$25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Schedules!$D$21:$AA$21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Schedules!$D$25:$AA$25</c:f>
              <c:numCache>
                <c:formatCode>0%</c:formatCode>
                <c:ptCount val="2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0.5</c:v>
                </c:pt>
                <c:pt idx="7">
                  <c:v>0.5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0.5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8-472B-81B3-9F614D93E1E9}"/>
            </c:ext>
          </c:extLst>
        </c:ser>
        <c:ser>
          <c:idx val="2"/>
          <c:order val="2"/>
          <c:tx>
            <c:strRef>
              <c:f>Schedules!$B$26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Schedules!$D$21:$AA$21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Schedules!$D$26:$AA$26</c:f>
              <c:numCache>
                <c:formatCode>0%</c:formatCode>
                <c:ptCount val="2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0.3</c:v>
                </c:pt>
                <c:pt idx="12">
                  <c:v>0.3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0.3</c:v>
                </c:pt>
                <c:pt idx="17">
                  <c:v>0.4</c:v>
                </c:pt>
                <c:pt idx="18">
                  <c:v>0.4</c:v>
                </c:pt>
                <c:pt idx="19">
                  <c:v>0.6</c:v>
                </c:pt>
                <c:pt idx="20">
                  <c:v>0.6</c:v>
                </c:pt>
                <c:pt idx="21">
                  <c:v>0.8</c:v>
                </c:pt>
                <c:pt idx="22">
                  <c:v>0.9</c:v>
                </c:pt>
                <c:pt idx="23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08-472B-81B3-9F614D93E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910360"/>
        <c:axId val="2124914104"/>
      </c:lineChart>
      <c:catAx>
        <c:axId val="212491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14104"/>
        <c:crosses val="autoZero"/>
        <c:auto val="1"/>
        <c:lblAlgn val="ctr"/>
        <c:lblOffset val="100"/>
        <c:noMultiLvlLbl val="0"/>
      </c:catAx>
      <c:valAx>
        <c:axId val="212491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1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11028461777447"/>
          <c:y val="0.53402533770967153"/>
          <c:w val="0.16044250737325708"/>
          <c:h val="0.33883141290837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Schedules!$B$42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Schedules!$D$42:$AA$42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0.5</c:v>
                </c:pt>
                <c:pt idx="10">
                  <c:v>0.5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0.8</c:v>
                </c:pt>
                <c:pt idx="16">
                  <c:v>0.7</c:v>
                </c:pt>
                <c:pt idx="17">
                  <c:v>0.5</c:v>
                </c:pt>
                <c:pt idx="18">
                  <c:v>0.5</c:v>
                </c:pt>
                <c:pt idx="19">
                  <c:v>0.3</c:v>
                </c:pt>
                <c:pt idx="20">
                  <c:v>0.3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D-467D-B880-68F6181D3CA3}"/>
            </c:ext>
          </c:extLst>
        </c:ser>
        <c:ser>
          <c:idx val="1"/>
          <c:order val="1"/>
          <c:tx>
            <c:strRef>
              <c:f>Schedules!$B$43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Schedules!$D$43:$AA$43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0.5</c:v>
                </c:pt>
                <c:pt idx="10">
                  <c:v>0.6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0.6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D-467D-B880-68F6181D3CA3}"/>
            </c:ext>
          </c:extLst>
        </c:ser>
        <c:ser>
          <c:idx val="2"/>
          <c:order val="2"/>
          <c:tx>
            <c:strRef>
              <c:f>Schedules!$B$44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Schedules!$D$44:$AA$44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0.2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1D-467D-B880-68F6181D3CA3}"/>
            </c:ext>
          </c:extLst>
        </c:ser>
        <c:ser>
          <c:idx val="3"/>
          <c:order val="3"/>
          <c:tx>
            <c:v>Thursday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Schedules!$D$45:$AA$45</c:f>
            </c:numRef>
          </c:val>
          <c:smooth val="0"/>
          <c:extLst>
            <c:ext xmlns:c16="http://schemas.microsoft.com/office/drawing/2014/chart" uri="{C3380CC4-5D6E-409C-BE32-E72D297353CC}">
              <c16:uniqueId val="{00000008-5E1D-467D-B880-68F6181D3CA3}"/>
            </c:ext>
          </c:extLst>
        </c:ser>
        <c:ser>
          <c:idx val="4"/>
          <c:order val="4"/>
          <c:tx>
            <c:v>Friday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Schedules!$D$46:$AA$46</c:f>
            </c:numRef>
          </c:val>
          <c:smooth val="0"/>
          <c:extLst>
            <c:ext xmlns:c16="http://schemas.microsoft.com/office/drawing/2014/chart" uri="{C3380CC4-5D6E-409C-BE32-E72D297353CC}">
              <c16:uniqueId val="{00000009-5E1D-467D-B880-68F6181D3CA3}"/>
            </c:ext>
          </c:extLst>
        </c:ser>
        <c:ser>
          <c:idx val="5"/>
          <c:order val="5"/>
          <c:tx>
            <c:v>Weekends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Schedules!$D$47:$AA$47</c:f>
            </c:numRef>
          </c:val>
          <c:smooth val="0"/>
          <c:extLst>
            <c:ext xmlns:c16="http://schemas.microsoft.com/office/drawing/2014/chart" uri="{C3380CC4-5D6E-409C-BE32-E72D297353CC}">
              <c16:uniqueId val="{0000000A-5E1D-467D-B880-68F6181D3CA3}"/>
            </c:ext>
          </c:extLst>
        </c:ser>
        <c:ser>
          <c:idx val="6"/>
          <c:order val="6"/>
          <c:tx>
            <c:v>Holidays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Schedules!$D$48:$AA$48</c:f>
            </c:numRef>
          </c:val>
          <c:smooth val="0"/>
          <c:extLst>
            <c:ext xmlns:c16="http://schemas.microsoft.com/office/drawing/2014/chart" uri="{C3380CC4-5D6E-409C-BE32-E72D297353CC}">
              <c16:uniqueId val="{0000000B-5E1D-467D-B880-68F6181D3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254728"/>
        <c:axId val="2124258392"/>
      </c:lineChart>
      <c:catAx>
        <c:axId val="212425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58392"/>
        <c:crosses val="autoZero"/>
        <c:auto val="1"/>
        <c:lblAlgn val="ctr"/>
        <c:lblOffset val="100"/>
        <c:noMultiLvlLbl val="0"/>
      </c:catAx>
      <c:valAx>
        <c:axId val="2124258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5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985290802029556"/>
          <c:y val="2.9681955624101197E-2"/>
          <c:w val="0.138171029535571"/>
          <c:h val="0.32064551377762129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Schedules!$BF$24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Schedules!$D$21:$AA$21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Schedules!$BH$24:$CE$24</c:f>
              <c:numCache>
                <c:formatCode>0%</c:formatCode>
                <c:ptCount val="24"/>
                <c:pt idx="0">
                  <c:v>0.2</c:v>
                </c:pt>
                <c:pt idx="1">
                  <c:v>0.15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0.4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0.6</c:v>
                </c:pt>
                <c:pt idx="19">
                  <c:v>0.8</c:v>
                </c:pt>
                <c:pt idx="20">
                  <c:v>0.9</c:v>
                </c:pt>
                <c:pt idx="21">
                  <c:v>0.8</c:v>
                </c:pt>
                <c:pt idx="22">
                  <c:v>0.6</c:v>
                </c:pt>
                <c:pt idx="2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0-447E-88B2-011B226CAAFF}"/>
            </c:ext>
          </c:extLst>
        </c:ser>
        <c:ser>
          <c:idx val="1"/>
          <c:order val="1"/>
          <c:tx>
            <c:strRef>
              <c:f>Schedules!$BF$25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Schedules!$D$21:$AA$21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Schedules!$BH$25:$CE$25</c:f>
              <c:numCache>
                <c:formatCode>0%</c:formatCode>
                <c:ptCount val="24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0.3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0-447E-88B2-011B226CAAFF}"/>
            </c:ext>
          </c:extLst>
        </c:ser>
        <c:ser>
          <c:idx val="2"/>
          <c:order val="2"/>
          <c:tx>
            <c:strRef>
              <c:f>Schedules!$BF$26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Schedules!$D$21:$AA$21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Schedules!$BH$26:$CD$26</c:f>
              <c:numCache>
                <c:formatCode>0%</c:formatCode>
                <c:ptCount val="23"/>
                <c:pt idx="0">
                  <c:v>0.3</c:v>
                </c:pt>
                <c:pt idx="1">
                  <c:v>0.3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0.5</c:v>
                </c:pt>
                <c:pt idx="18">
                  <c:v>0.7</c:v>
                </c:pt>
                <c:pt idx="19">
                  <c:v>0.8</c:v>
                </c:pt>
                <c:pt idx="20">
                  <c:v>0.6</c:v>
                </c:pt>
                <c:pt idx="21">
                  <c:v>0.5</c:v>
                </c:pt>
                <c:pt idx="22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D0-447E-88B2-011B226CA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365592"/>
        <c:axId val="2126718904"/>
      </c:lineChart>
      <c:catAx>
        <c:axId val="212436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18904"/>
        <c:crosses val="autoZero"/>
        <c:auto val="1"/>
        <c:lblAlgn val="ctr"/>
        <c:lblOffset val="100"/>
        <c:noMultiLvlLbl val="0"/>
      </c:catAx>
      <c:valAx>
        <c:axId val="2126718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36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601504383939905"/>
          <c:y val="8.3418209466078294E-2"/>
          <c:w val="0.136019964051103"/>
          <c:h val="0.31582559077482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Schedules!$BF$42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Schedules!$BH$42:$CE$42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0.2</c:v>
                </c:pt>
                <c:pt idx="8">
                  <c:v>0.5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0.2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8-4DBB-9344-92C84C0C4497}"/>
            </c:ext>
          </c:extLst>
        </c:ser>
        <c:ser>
          <c:idx val="1"/>
          <c:order val="1"/>
          <c:tx>
            <c:strRef>
              <c:f>Schedules!$BF$43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Schedules!$BH$43:$CE$43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0.1</c:v>
                </c:pt>
                <c:pt idx="8">
                  <c:v>0.3</c:v>
                </c:pt>
                <c:pt idx="9">
                  <c:v>0.6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0.5</c:v>
                </c:pt>
                <c:pt idx="19">
                  <c:v>0.3</c:v>
                </c:pt>
                <c:pt idx="20">
                  <c:v>0.3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8-4DBB-9344-92C84C0C4497}"/>
            </c:ext>
          </c:extLst>
        </c:ser>
        <c:ser>
          <c:idx val="2"/>
          <c:order val="2"/>
          <c:tx>
            <c:strRef>
              <c:f>Schedules!$BF$44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Schedules!$BH$44:$CE$44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0.1</c:v>
                </c:pt>
                <c:pt idx="9">
                  <c:v>0.1</c:v>
                </c:pt>
                <c:pt idx="10">
                  <c:v>0.4</c:v>
                </c:pt>
                <c:pt idx="11">
                  <c:v>0.4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0.4</c:v>
                </c:pt>
                <c:pt idx="18">
                  <c:v>0.2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78-4DBB-9344-92C84C0C4497}"/>
            </c:ext>
          </c:extLst>
        </c:ser>
        <c:ser>
          <c:idx val="3"/>
          <c:order val="3"/>
          <c:tx>
            <c:v>Thursday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Schedules!$BH$45:$CE$45</c:f>
            </c:numRef>
          </c:val>
          <c:smooth val="0"/>
          <c:extLst>
            <c:ext xmlns:c16="http://schemas.microsoft.com/office/drawing/2014/chart" uri="{C3380CC4-5D6E-409C-BE32-E72D297353CC}">
              <c16:uniqueId val="{00000003-EE78-4DBB-9344-92C84C0C4497}"/>
            </c:ext>
          </c:extLst>
        </c:ser>
        <c:ser>
          <c:idx val="4"/>
          <c:order val="4"/>
          <c:tx>
            <c:v>Friday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Schedules!$BH$46:$CE$46</c:f>
            </c:numRef>
          </c:val>
          <c:smooth val="0"/>
          <c:extLst>
            <c:ext xmlns:c16="http://schemas.microsoft.com/office/drawing/2014/chart" uri="{C3380CC4-5D6E-409C-BE32-E72D297353CC}">
              <c16:uniqueId val="{00000004-EE78-4DBB-9344-92C84C0C4497}"/>
            </c:ext>
          </c:extLst>
        </c:ser>
        <c:ser>
          <c:idx val="5"/>
          <c:order val="5"/>
          <c:tx>
            <c:v>Weekends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Schedules!$BH$47:$CE$47</c:f>
            </c:numRef>
          </c:val>
          <c:smooth val="0"/>
          <c:extLst>
            <c:ext xmlns:c16="http://schemas.microsoft.com/office/drawing/2014/chart" uri="{C3380CC4-5D6E-409C-BE32-E72D297353CC}">
              <c16:uniqueId val="{00000005-EE78-4DBB-9344-92C84C0C4497}"/>
            </c:ext>
          </c:extLst>
        </c:ser>
        <c:ser>
          <c:idx val="6"/>
          <c:order val="6"/>
          <c:tx>
            <c:v>Holidays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Schedules!$D$48:$AA$48</c:f>
            </c:numRef>
          </c:val>
          <c:smooth val="0"/>
          <c:extLst>
            <c:ext xmlns:c16="http://schemas.microsoft.com/office/drawing/2014/chart" uri="{C3380CC4-5D6E-409C-BE32-E72D297353CC}">
              <c16:uniqueId val="{00000006-EE78-4DBB-9344-92C84C0C4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384792"/>
        <c:axId val="2124388456"/>
      </c:lineChart>
      <c:catAx>
        <c:axId val="212438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388456"/>
        <c:crosses val="autoZero"/>
        <c:auto val="1"/>
        <c:lblAlgn val="ctr"/>
        <c:lblOffset val="100"/>
        <c:noMultiLvlLbl val="0"/>
      </c:catAx>
      <c:valAx>
        <c:axId val="2124388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38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86403237669403"/>
          <c:y val="8.3418209466078294E-2"/>
          <c:w val="0.138171029535571"/>
          <c:h val="0.35510718948942599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Schedules!$BF$64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Schedules!$BH$64:$CE$64</c:f>
              <c:numCache>
                <c:formatCode>0%</c:formatCode>
                <c:ptCount val="2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0.2</c:v>
                </c:pt>
                <c:pt idx="6">
                  <c:v>0.4</c:v>
                </c:pt>
                <c:pt idx="7">
                  <c:v>0.4</c:v>
                </c:pt>
                <c:pt idx="8">
                  <c:v>0.6</c:v>
                </c:pt>
                <c:pt idx="9">
                  <c:v>0.6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0.5</c:v>
                </c:pt>
                <c:pt idx="2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3-45DD-8D8C-B6D860514AE6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Schedules!$BH$68:$CF$68</c:f>
            </c:numRef>
          </c:val>
          <c:smooth val="0"/>
          <c:extLst>
            <c:ext xmlns:c16="http://schemas.microsoft.com/office/drawing/2014/chart" uri="{C3380CC4-5D6E-409C-BE32-E72D297353CC}">
              <c16:uniqueId val="{00000001-D153-45DD-8D8C-B6D860514AE6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Schedules!$BH$69:$CF$69</c:f>
            </c:numRef>
          </c:val>
          <c:smooth val="0"/>
          <c:extLst>
            <c:ext xmlns:c16="http://schemas.microsoft.com/office/drawing/2014/chart" uri="{C3380CC4-5D6E-409C-BE32-E72D297353CC}">
              <c16:uniqueId val="{00000002-D153-45DD-8D8C-B6D860514AE6}"/>
            </c:ext>
          </c:extLst>
        </c:ser>
        <c:ser>
          <c:idx val="3"/>
          <c:order val="3"/>
          <c:tx>
            <c:strRef>
              <c:f>Schedules!$BF$65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Schedules!$BH$65:$CE$65</c:f>
              <c:numCache>
                <c:formatCode>0%</c:formatCode>
                <c:ptCount val="24"/>
                <c:pt idx="0">
                  <c:v>0.2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0.3</c:v>
                </c:pt>
                <c:pt idx="7">
                  <c:v>0.3</c:v>
                </c:pt>
                <c:pt idx="8">
                  <c:v>0.6</c:v>
                </c:pt>
                <c:pt idx="9">
                  <c:v>0.6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0.5</c:v>
                </c:pt>
                <c:pt idx="2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7-4EAA-876F-4105D07C66FC}"/>
            </c:ext>
          </c:extLst>
        </c:ser>
        <c:ser>
          <c:idx val="4"/>
          <c:order val="4"/>
          <c:tx>
            <c:strRef>
              <c:f>Schedules!$BF$66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Schedules!$BH$66:$CE$66</c:f>
              <c:numCache>
                <c:formatCode>0%</c:formatCode>
                <c:ptCount val="24"/>
                <c:pt idx="0">
                  <c:v>0.2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0.5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0.5</c:v>
                </c:pt>
                <c:pt idx="2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7-4EAA-876F-4105D07C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521672"/>
        <c:axId val="2123517960"/>
      </c:lineChart>
      <c:catAx>
        <c:axId val="212352167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17960"/>
        <c:crosses val="autoZero"/>
        <c:auto val="1"/>
        <c:lblAlgn val="ctr"/>
        <c:lblOffset val="100"/>
        <c:tickLblSkip val="1"/>
        <c:noMultiLvlLbl val="0"/>
      </c:catAx>
      <c:valAx>
        <c:axId val="212351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2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645987419729498"/>
          <c:y val="8.3418209466078294E-2"/>
          <c:w val="0.13354012580270497"/>
          <c:h val="0.30449638048770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Schedules!$B$85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Schedules!$D$85:$AA$85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  <c:pt idx="5">
                  <c:v>0.25</c:v>
                </c:pt>
                <c:pt idx="6">
                  <c:v>0.65</c:v>
                </c:pt>
                <c:pt idx="7">
                  <c:v>0.65</c:v>
                </c:pt>
                <c:pt idx="8">
                  <c:v>0.65</c:v>
                </c:pt>
                <c:pt idx="9">
                  <c:v>0.65</c:v>
                </c:pt>
                <c:pt idx="10">
                  <c:v>0.6</c:v>
                </c:pt>
                <c:pt idx="11">
                  <c:v>0.6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0.4</c:v>
                </c:pt>
                <c:pt idx="17">
                  <c:v>0.25</c:v>
                </c:pt>
                <c:pt idx="18">
                  <c:v>0.1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Schedules!$D$63:$AA$63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3B6-4D1C-B671-6146C0D0EA6F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Schedules!$D$68:$AA$68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Schedules!$D$63:$AA$63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3B6-4D1C-B671-6146C0D0EA6F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Schedules!$D$69:$AA$69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Schedules!$D$63:$AA$63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3B6-4D1C-B671-6146C0D0EA6F}"/>
            </c:ext>
          </c:extLst>
        </c:ser>
        <c:ser>
          <c:idx val="3"/>
          <c:order val="3"/>
          <c:tx>
            <c:strRef>
              <c:f>Schedules!$B$86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Schedules!$D$86:$AA$86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B6-4D1C-B671-6146C0D0EA6F}"/>
            </c:ext>
          </c:extLst>
        </c:ser>
        <c:ser>
          <c:idx val="4"/>
          <c:order val="4"/>
          <c:tx>
            <c:strRef>
              <c:f>Schedules!$B$87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Schedules!$D$87:$AA$87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B6-4D1C-B671-6146C0D0E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265304"/>
        <c:axId val="2124269000"/>
      </c:lineChart>
      <c:catAx>
        <c:axId val="212426530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69000"/>
        <c:crosses val="autoZero"/>
        <c:auto val="1"/>
        <c:lblAlgn val="ctr"/>
        <c:lblOffset val="100"/>
        <c:noMultiLvlLbl val="0"/>
      </c:catAx>
      <c:valAx>
        <c:axId val="212426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6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094981087256481"/>
          <c:y val="8.3418209466078294E-2"/>
          <c:w val="0.16905018912743514"/>
          <c:h val="0.39270679893420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Schedules!$BF$85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Schedules!$BH$85:$CE$85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0.4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0.8</c:v>
                </c:pt>
                <c:pt idx="17">
                  <c:v>0.35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F-49B7-8B24-FF3AD06B3D55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Schedules!$BH$68:$CF$68</c:f>
            </c:numRef>
          </c:val>
          <c:smooth val="0"/>
          <c:extLst>
            <c:ext xmlns:c16="http://schemas.microsoft.com/office/drawing/2014/chart" uri="{C3380CC4-5D6E-409C-BE32-E72D297353CC}">
              <c16:uniqueId val="{00000001-9C1F-49B7-8B24-FF3AD06B3D55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Schedules!$BH$61:$CF$61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Schedules!$BH$69:$CF$69</c:f>
            </c:numRef>
          </c:val>
          <c:smooth val="0"/>
          <c:extLst>
            <c:ext xmlns:c16="http://schemas.microsoft.com/office/drawing/2014/chart" uri="{C3380CC4-5D6E-409C-BE32-E72D297353CC}">
              <c16:uniqueId val="{00000002-9C1F-49B7-8B24-FF3AD06B3D55}"/>
            </c:ext>
          </c:extLst>
        </c:ser>
        <c:ser>
          <c:idx val="3"/>
          <c:order val="3"/>
          <c:tx>
            <c:strRef>
              <c:f>Schedules!$BF$86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Schedules!$BH$86:$CE$86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1F-49B7-8B24-FF3AD06B3D55}"/>
            </c:ext>
          </c:extLst>
        </c:ser>
        <c:ser>
          <c:idx val="4"/>
          <c:order val="4"/>
          <c:tx>
            <c:strRef>
              <c:f>Schedules!$BF$87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Schedules!$BH$87:$CE$87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1F-49B7-8B24-FF3AD06B3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521672"/>
        <c:axId val="2123517960"/>
      </c:lineChart>
      <c:catAx>
        <c:axId val="212352167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17960"/>
        <c:crosses val="autoZero"/>
        <c:auto val="1"/>
        <c:lblAlgn val="ctr"/>
        <c:lblOffset val="100"/>
        <c:tickLblSkip val="1"/>
        <c:noMultiLvlLbl val="0"/>
      </c:catAx>
      <c:valAx>
        <c:axId val="212351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2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620670839808376"/>
          <c:y val="8.3418209466078294E-2"/>
          <c:w val="0.15379329160191624"/>
          <c:h val="0.32485263089843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00120363505298E-2"/>
          <c:y val="8.8004839530361395E-2"/>
          <c:w val="0.94202391167894195"/>
          <c:h val="0.78538469755768703"/>
        </c:manualLayout>
      </c:layout>
      <c:lineChart>
        <c:grouping val="standard"/>
        <c:varyColors val="0"/>
        <c:ser>
          <c:idx val="0"/>
          <c:order val="0"/>
          <c:tx>
            <c:strRef>
              <c:f>Schedules!$B$106</c:f>
              <c:strCache>
                <c:ptCount val="1"/>
                <c:pt idx="0">
                  <c:v>Weekdays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Schedules!$D$106:$AA$106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75-43E9-899B-90DD42ACD088}"/>
            </c:ext>
          </c:extLst>
        </c:ser>
        <c:ser>
          <c:idx val="1"/>
          <c:order val="1"/>
          <c:tx>
            <c:v>Weekdays (not Monday)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Schedules!$D$68:$AA$68</c:f>
            </c:numRef>
          </c:val>
          <c:smooth val="0"/>
          <c:extLst>
            <c:ext xmlns:c16="http://schemas.microsoft.com/office/drawing/2014/chart" uri="{C3380CC4-5D6E-409C-BE32-E72D297353CC}">
              <c16:uniqueId val="{00000001-9075-43E9-899B-90DD42ACD088}"/>
            </c:ext>
          </c:extLst>
        </c:ser>
        <c:ser>
          <c:idx val="2"/>
          <c:order val="2"/>
          <c:tx>
            <c:v>Weekends and Holidays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Schedules!$D$69:$AA$69</c:f>
            </c:numRef>
          </c:val>
          <c:smooth val="0"/>
          <c:extLst>
            <c:ext xmlns:c16="http://schemas.microsoft.com/office/drawing/2014/chart" uri="{C3380CC4-5D6E-409C-BE32-E72D297353CC}">
              <c16:uniqueId val="{00000002-9075-43E9-899B-90DD42ACD088}"/>
            </c:ext>
          </c:extLst>
        </c:ser>
        <c:ser>
          <c:idx val="3"/>
          <c:order val="3"/>
          <c:tx>
            <c:strRef>
              <c:f>Schedules!$B$107</c:f>
              <c:strCache>
                <c:ptCount val="1"/>
                <c:pt idx="0">
                  <c:v>Saturday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Schedules!$D$107:$AA$107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0.8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5-43E9-899B-90DD42ACD088}"/>
            </c:ext>
          </c:extLst>
        </c:ser>
        <c:ser>
          <c:idx val="4"/>
          <c:order val="4"/>
          <c:tx>
            <c:strRef>
              <c:f>Schedules!$B$108</c:f>
              <c:strCache>
                <c:ptCount val="1"/>
                <c:pt idx="0">
                  <c:v>Sunday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Schedules!$D$108:$AA$108</c:f>
              <c:numCache>
                <c:formatCode>0%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0.2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75-43E9-899B-90DD42ACD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265304"/>
        <c:axId val="2124269000"/>
      </c:lineChart>
      <c:catAx>
        <c:axId val="21242653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124269000"/>
        <c:crosses val="autoZero"/>
        <c:auto val="1"/>
        <c:lblAlgn val="ctr"/>
        <c:lblOffset val="100"/>
        <c:noMultiLvlLbl val="0"/>
      </c:catAx>
      <c:valAx>
        <c:axId val="212426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6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710726066637319E-2"/>
          <c:y val="0.11732968336371118"/>
          <c:w val="0.13989231282135745"/>
          <c:h val="0.31128179729128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722313</xdr:colOff>
      <xdr:row>50</xdr:row>
      <xdr:rowOff>190501</xdr:rowOff>
    </xdr:from>
    <xdr:to>
      <xdr:col>27</xdr:col>
      <xdr:colOff>44450</xdr:colOff>
      <xdr:row>60</xdr:row>
      <xdr:rowOff>166687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A8B624-701D-4EE0-B91E-E804CFB28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39688</xdr:colOff>
      <xdr:row>10</xdr:row>
      <xdr:rowOff>222251</xdr:rowOff>
    </xdr:from>
    <xdr:to>
      <xdr:col>27</xdr:col>
      <xdr:colOff>174625</xdr:colOff>
      <xdr:row>20</xdr:row>
      <xdr:rowOff>158749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66EC87-CBFC-4169-9852-6375A9543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28</xdr:row>
      <xdr:rowOff>190501</xdr:rowOff>
    </xdr:from>
    <xdr:to>
      <xdr:col>27</xdr:col>
      <xdr:colOff>182562</xdr:colOff>
      <xdr:row>38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A80090-CFE7-4A09-AD88-13D09792B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762000</xdr:colOff>
      <xdr:row>11</xdr:row>
      <xdr:rowOff>2</xdr:rowOff>
    </xdr:from>
    <xdr:to>
      <xdr:col>84</xdr:col>
      <xdr:colOff>55562</xdr:colOff>
      <xdr:row>20</xdr:row>
      <xdr:rowOff>174625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10CFCEB-59BB-4641-A8C0-DCFEEED1C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57</xdr:col>
      <xdr:colOff>785813</xdr:colOff>
      <xdr:row>29</xdr:row>
      <xdr:rowOff>15876</xdr:rowOff>
    </xdr:from>
    <xdr:to>
      <xdr:col>109</xdr:col>
      <xdr:colOff>73025</xdr:colOff>
      <xdr:row>41</xdr:row>
      <xdr:rowOff>7937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73866AE-F043-4AEC-9D0B-04501F616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7938</xdr:colOff>
      <xdr:row>50</xdr:row>
      <xdr:rowOff>190501</xdr:rowOff>
    </xdr:from>
    <xdr:to>
      <xdr:col>83</xdr:col>
      <xdr:colOff>111125</xdr:colOff>
      <xdr:row>60</xdr:row>
      <xdr:rowOff>166687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18E7B13-2113-4571-903A-DD534F3EB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7938</xdr:colOff>
      <xdr:row>71</xdr:row>
      <xdr:rowOff>190501</xdr:rowOff>
    </xdr:from>
    <xdr:to>
      <xdr:col>27</xdr:col>
      <xdr:colOff>111125</xdr:colOff>
      <xdr:row>81</xdr:row>
      <xdr:rowOff>166687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F1A23D2-2DFF-44E9-A260-28C3E57AA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7938</xdr:colOff>
      <xdr:row>71</xdr:row>
      <xdr:rowOff>190501</xdr:rowOff>
    </xdr:from>
    <xdr:to>
      <xdr:col>83</xdr:col>
      <xdr:colOff>111125</xdr:colOff>
      <xdr:row>81</xdr:row>
      <xdr:rowOff>166687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D8BA673-E189-435E-B803-A327BFE61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7938</xdr:colOff>
      <xdr:row>92</xdr:row>
      <xdr:rowOff>190501</xdr:rowOff>
    </xdr:from>
    <xdr:to>
      <xdr:col>27</xdr:col>
      <xdr:colOff>111125</xdr:colOff>
      <xdr:row>102</xdr:row>
      <xdr:rowOff>166687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28B5636-F632-4CCE-BF4A-FEDC7DD4F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58</xdr:col>
      <xdr:colOff>7938</xdr:colOff>
      <xdr:row>92</xdr:row>
      <xdr:rowOff>190501</xdr:rowOff>
    </xdr:from>
    <xdr:to>
      <xdr:col>83</xdr:col>
      <xdr:colOff>111125</xdr:colOff>
      <xdr:row>102</xdr:row>
      <xdr:rowOff>166687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740D6FA-26A7-4743-920F-32A1A5DDC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7938</xdr:colOff>
      <xdr:row>114</xdr:row>
      <xdr:rowOff>190501</xdr:rowOff>
    </xdr:from>
    <xdr:to>
      <xdr:col>27</xdr:col>
      <xdr:colOff>111125</xdr:colOff>
      <xdr:row>124</xdr:row>
      <xdr:rowOff>166687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0E38AD6-7AD7-430B-ADC6-91FD09EC3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58</xdr:col>
      <xdr:colOff>7938</xdr:colOff>
      <xdr:row>114</xdr:row>
      <xdr:rowOff>190501</xdr:rowOff>
    </xdr:from>
    <xdr:to>
      <xdr:col>83</xdr:col>
      <xdr:colOff>111125</xdr:colOff>
      <xdr:row>124</xdr:row>
      <xdr:rowOff>166687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48EF78C-F718-4D65-828A-8903EBABB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7938</xdr:colOff>
      <xdr:row>137</xdr:row>
      <xdr:rowOff>190501</xdr:rowOff>
    </xdr:from>
    <xdr:to>
      <xdr:col>27</xdr:col>
      <xdr:colOff>111125</xdr:colOff>
      <xdr:row>147</xdr:row>
      <xdr:rowOff>166687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4EFD304-E6AB-4D3B-A5A8-BB5A19427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58</xdr:col>
      <xdr:colOff>7938</xdr:colOff>
      <xdr:row>137</xdr:row>
      <xdr:rowOff>190501</xdr:rowOff>
    </xdr:from>
    <xdr:to>
      <xdr:col>83</xdr:col>
      <xdr:colOff>111125</xdr:colOff>
      <xdr:row>147</xdr:row>
      <xdr:rowOff>166687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3714C9B-9ABF-42E8-875C-417530A49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7938</xdr:colOff>
      <xdr:row>159</xdr:row>
      <xdr:rowOff>190501</xdr:rowOff>
    </xdr:from>
    <xdr:to>
      <xdr:col>27</xdr:col>
      <xdr:colOff>111125</xdr:colOff>
      <xdr:row>169</xdr:row>
      <xdr:rowOff>166687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DB3D3BF-2E2C-45BF-B972-AD8D5B20B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58</xdr:col>
      <xdr:colOff>7938</xdr:colOff>
      <xdr:row>159</xdr:row>
      <xdr:rowOff>190501</xdr:rowOff>
    </xdr:from>
    <xdr:to>
      <xdr:col>83</xdr:col>
      <xdr:colOff>111125</xdr:colOff>
      <xdr:row>169</xdr:row>
      <xdr:rowOff>166687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C1462C8-D61E-4D8A-ADB0-736F48C01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114_081212_Design_Sizing_a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ised%20Section%201%204%20Tables%20(Jan%20201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ponline-my.sharepoint.com/Users/Annie/Desktop/SIM2%20work/002%20Gilead%20Paris/p002%20Gilead%20Paris%20Floor4%20-%20Input%20Spreadsheet%20submission%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ponline-my.sharepoint.com/Users/annabelmarston/Downloads/Schedule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U120_081203_Base_Sizing_a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 Sizing"/>
      <sheetName val="Profiles"/>
      <sheetName val="Ceiling Class"/>
      <sheetName val="Chilled Ceiling Input"/>
      <sheetName val="Chilled Ceiling Limits"/>
      <sheetName val="======="/>
      <sheetName val="Sheet1"/>
      <sheetName val="Internal Gains"/>
      <sheetName val="ASHRAE Lighting levels"/>
    </sheetNames>
    <sheetDataSet>
      <sheetData sheetId="0" refreshError="1"/>
      <sheetData sheetId="1">
        <row r="6">
          <cell r="B6" t="str">
            <v>pers/m2</v>
          </cell>
          <cell r="C6" t="str">
            <v>Occupancy</v>
          </cell>
          <cell r="D6" t="str">
            <v>fresh air volume</v>
          </cell>
          <cell r="E6" t="str">
            <v>Fresh Air Rate</v>
          </cell>
          <cell r="F6" t="str">
            <v>Airchange rate (Recirculation Air)</v>
          </cell>
          <cell r="G6" t="str">
            <v>Recirculation Air</v>
          </cell>
          <cell r="H6" t="str">
            <v>Relative Humidity</v>
          </cell>
          <cell r="I6" t="str">
            <v>Supply Air Temp. Summer</v>
          </cell>
          <cell r="J6" t="str">
            <v>Supply Air Temp. Winter</v>
          </cell>
          <cell r="K6" t="str">
            <v>Room Temp. Winter Setback</v>
          </cell>
          <cell r="L6" t="str">
            <v>Room Temp. Winter</v>
          </cell>
          <cell r="M6" t="str">
            <v>Cooling</v>
          </cell>
          <cell r="N6" t="str">
            <v>Room Temp. Summer Setback</v>
          </cell>
          <cell r="O6" t="str">
            <v>Room Temp. Summer</v>
          </cell>
          <cell r="P6" t="str">
            <v>Internal Load - Lighting</v>
          </cell>
          <cell r="Q6" t="str">
            <v>Internal Load - Equipment</v>
          </cell>
          <cell r="R6" t="str">
            <v>Service Hot Water</v>
          </cell>
          <cell r="S6" t="str">
            <v>lighting level (Em)</v>
          </cell>
          <cell r="T6" t="str">
            <v>URGL</v>
          </cell>
          <cell r="U6" t="str">
            <v>Ra</v>
          </cell>
          <cell r="V6" t="str">
            <v>Weekday</v>
          </cell>
          <cell r="W6" t="str">
            <v>Lunch</v>
          </cell>
          <cell r="X6" t="str">
            <v>Weekend</v>
          </cell>
          <cell r="Y6" t="str">
            <v>CHILLED ceiling</v>
          </cell>
        </row>
        <row r="7">
          <cell r="A7" t="str">
            <v>Office</v>
          </cell>
          <cell r="B7" t="str">
            <v>1 pers/ 10m²</v>
          </cell>
          <cell r="C7">
            <v>10</v>
          </cell>
          <cell r="D7" t="str">
            <v>6 m³/h/m²</v>
          </cell>
          <cell r="E7">
            <v>1.6666666666666667</v>
          </cell>
          <cell r="G7">
            <v>0</v>
          </cell>
          <cell r="H7" t="str">
            <v>30% - 60%</v>
          </cell>
          <cell r="I7" t="str">
            <v>16°C</v>
          </cell>
          <cell r="J7" t="str">
            <v>20°C</v>
          </cell>
          <cell r="K7">
            <v>19</v>
          </cell>
          <cell r="L7">
            <v>21</v>
          </cell>
          <cell r="M7" t="str">
            <v>Chilled Ceiling</v>
          </cell>
          <cell r="N7">
            <v>28</v>
          </cell>
          <cell r="O7">
            <v>26</v>
          </cell>
          <cell r="P7">
            <v>11.840306556300659</v>
          </cell>
          <cell r="Q7" t="str">
            <v>25 W/m²</v>
          </cell>
          <cell r="R7">
            <v>14440</v>
          </cell>
          <cell r="S7" t="str">
            <v>500 lux (according to EN 12464-1)</v>
          </cell>
          <cell r="T7" t="str">
            <v>19 (according to EN 12464-1)</v>
          </cell>
          <cell r="U7" t="str">
            <v>80 (according to EN 12464-1)</v>
          </cell>
          <cell r="V7" t="str">
            <v>8am to 6pm</v>
          </cell>
          <cell r="W7" t="str">
            <v>-</v>
          </cell>
          <cell r="X7" t="str">
            <v>-</v>
          </cell>
          <cell r="Y7">
            <v>1</v>
          </cell>
        </row>
        <row r="8">
          <cell r="A8" t="str">
            <v>Conference</v>
          </cell>
          <cell r="B8" t="str">
            <v>1 pers/ 5m²</v>
          </cell>
          <cell r="C8">
            <v>5</v>
          </cell>
          <cell r="D8" t="str">
            <v>12 m³/h/m²</v>
          </cell>
          <cell r="E8">
            <v>3.3333333333333335</v>
          </cell>
          <cell r="G8">
            <v>0</v>
          </cell>
          <cell r="H8" t="str">
            <v>30% - 50%</v>
          </cell>
          <cell r="I8" t="str">
            <v>16°C</v>
          </cell>
          <cell r="J8" t="str">
            <v>20°C</v>
          </cell>
          <cell r="K8">
            <v>19</v>
          </cell>
          <cell r="L8">
            <v>21</v>
          </cell>
          <cell r="M8" t="str">
            <v>Chilled Ceiling</v>
          </cell>
          <cell r="N8">
            <v>28</v>
          </cell>
          <cell r="O8">
            <v>26</v>
          </cell>
          <cell r="P8">
            <v>13.993089566537142</v>
          </cell>
          <cell r="Q8" t="str">
            <v>25 W/m²</v>
          </cell>
          <cell r="R8">
            <v>0</v>
          </cell>
          <cell r="S8" t="str">
            <v>500 lux (according to EN 12464-1)</v>
          </cell>
          <cell r="T8" t="str">
            <v>19 (according to EN 12464-1)</v>
          </cell>
          <cell r="U8" t="str">
            <v>80 (according to EN 12464-1)</v>
          </cell>
          <cell r="V8" t="str">
            <v>10am to 4pm</v>
          </cell>
          <cell r="W8" t="str">
            <v>-</v>
          </cell>
          <cell r="X8" t="str">
            <v>-</v>
          </cell>
          <cell r="Y8">
            <v>1</v>
          </cell>
        </row>
        <row r="9">
          <cell r="A9" t="str">
            <v>Corridor</v>
          </cell>
          <cell r="B9" t="str">
            <v>0 pers/ 10m²</v>
          </cell>
          <cell r="C9">
            <v>0</v>
          </cell>
          <cell r="D9" t="str">
            <v xml:space="preserve"> - </v>
          </cell>
          <cell r="E9">
            <v>0</v>
          </cell>
          <cell r="F9" t="str">
            <v>1 AC/h</v>
          </cell>
          <cell r="G9">
            <v>10.08</v>
          </cell>
          <cell r="H9" t="str">
            <v>-</v>
          </cell>
          <cell r="I9" t="str">
            <v>-</v>
          </cell>
          <cell r="J9" t="str">
            <v>-</v>
          </cell>
          <cell r="K9">
            <v>16</v>
          </cell>
          <cell r="L9">
            <v>18</v>
          </cell>
          <cell r="M9" t="str">
            <v>-</v>
          </cell>
          <cell r="N9" t="str">
            <v>-</v>
          </cell>
          <cell r="O9" t="str">
            <v xml:space="preserve"> - </v>
          </cell>
          <cell r="P9">
            <v>5.3819575255912078</v>
          </cell>
          <cell r="Q9" t="str">
            <v>0 W/m²</v>
          </cell>
          <cell r="R9">
            <v>0</v>
          </cell>
          <cell r="S9" t="str">
            <v>180 lux</v>
          </cell>
          <cell r="V9" t="str">
            <v>8am to 6pm</v>
          </cell>
          <cell r="W9" t="str">
            <v>-</v>
          </cell>
          <cell r="X9" t="str">
            <v>-</v>
          </cell>
          <cell r="Y9">
            <v>0</v>
          </cell>
        </row>
        <row r="10">
          <cell r="A10" t="str">
            <v>Restroom</v>
          </cell>
          <cell r="B10" t="str">
            <v>0 pers/ 10m²</v>
          </cell>
          <cell r="C10">
            <v>0</v>
          </cell>
          <cell r="D10" t="str">
            <v xml:space="preserve"> - </v>
          </cell>
          <cell r="E10">
            <v>0</v>
          </cell>
          <cell r="F10" t="str">
            <v>15 AC/h (exhaust) 12 AC/h (supply)</v>
          </cell>
          <cell r="G10">
            <v>0</v>
          </cell>
          <cell r="H10" t="str">
            <v>-</v>
          </cell>
          <cell r="I10" t="str">
            <v>-</v>
          </cell>
          <cell r="J10" t="str">
            <v>-</v>
          </cell>
          <cell r="K10">
            <v>16</v>
          </cell>
          <cell r="L10">
            <v>18</v>
          </cell>
          <cell r="M10" t="str">
            <v>-</v>
          </cell>
          <cell r="N10" t="str">
            <v>-</v>
          </cell>
          <cell r="O10" t="str">
            <v xml:space="preserve"> - </v>
          </cell>
          <cell r="P10">
            <v>9.687523546064174</v>
          </cell>
          <cell r="Q10" t="str">
            <v>0 W/m²</v>
          </cell>
          <cell r="R10">
            <v>0</v>
          </cell>
          <cell r="S10" t="str">
            <v>150 lux</v>
          </cell>
          <cell r="V10" t="str">
            <v>8am to 6pm</v>
          </cell>
          <cell r="W10" t="str">
            <v>-</v>
          </cell>
          <cell r="X10" t="str">
            <v>-</v>
          </cell>
          <cell r="Y10">
            <v>0</v>
          </cell>
        </row>
        <row r="11">
          <cell r="A11" t="str">
            <v>Lobby</v>
          </cell>
          <cell r="B11" t="str">
            <v>1 pers/ 15m²</v>
          </cell>
          <cell r="C11">
            <v>15</v>
          </cell>
          <cell r="D11" t="str">
            <v>30 m³/h/pers</v>
          </cell>
          <cell r="E11">
            <v>13.5</v>
          </cell>
          <cell r="F11" t="str">
            <v>8 m³/h/m²</v>
          </cell>
          <cell r="G11">
            <v>2.2222222222222223</v>
          </cell>
          <cell r="H11" t="str">
            <v>-</v>
          </cell>
          <cell r="I11" t="str">
            <v>-</v>
          </cell>
          <cell r="J11" t="str">
            <v>18°C</v>
          </cell>
          <cell r="K11">
            <v>16</v>
          </cell>
          <cell r="L11">
            <v>18</v>
          </cell>
          <cell r="M11" t="str">
            <v>VAV</v>
          </cell>
          <cell r="N11">
            <v>30</v>
          </cell>
          <cell r="O11">
            <v>28</v>
          </cell>
          <cell r="P11">
            <v>13.993089566537142</v>
          </cell>
          <cell r="Q11" t="str">
            <v>5 W/m²</v>
          </cell>
          <cell r="R11">
            <v>0</v>
          </cell>
          <cell r="S11" t="str">
            <v>250 lux</v>
          </cell>
          <cell r="T11" t="str">
            <v>100 W/m²</v>
          </cell>
          <cell r="V11" t="str">
            <v>8am to 8pm</v>
          </cell>
          <cell r="W11" t="str">
            <v>-</v>
          </cell>
          <cell r="X11" t="str">
            <v>8am to 8pm</v>
          </cell>
          <cell r="Y11">
            <v>0</v>
          </cell>
        </row>
        <row r="12">
          <cell r="A12" t="str">
            <v xml:space="preserve">Storage </v>
          </cell>
          <cell r="B12" t="str">
            <v>0 pers/ 10m²</v>
          </cell>
          <cell r="C12">
            <v>0</v>
          </cell>
          <cell r="D12" t="str">
            <v>0.5 AC/h</v>
          </cell>
          <cell r="E12">
            <v>0.33333333333333331</v>
          </cell>
          <cell r="G12">
            <v>0</v>
          </cell>
          <cell r="H12" t="str">
            <v>-</v>
          </cell>
          <cell r="I12" t="str">
            <v>20°C</v>
          </cell>
          <cell r="J12" t="str">
            <v>18°C</v>
          </cell>
          <cell r="K12">
            <v>16</v>
          </cell>
          <cell r="L12">
            <v>18</v>
          </cell>
          <cell r="M12" t="str">
            <v xml:space="preserve"> - </v>
          </cell>
          <cell r="N12" t="str">
            <v>-</v>
          </cell>
          <cell r="O12" t="str">
            <v xml:space="preserve"> - </v>
          </cell>
          <cell r="P12">
            <v>3.2291745153547247</v>
          </cell>
          <cell r="Q12" t="str">
            <v>0 W/m²</v>
          </cell>
          <cell r="R12">
            <v>0</v>
          </cell>
          <cell r="S12" t="str">
            <v>150 lux</v>
          </cell>
          <cell r="V12" t="str">
            <v>24 h</v>
          </cell>
          <cell r="W12" t="str">
            <v>-</v>
          </cell>
          <cell r="X12" t="str">
            <v>24 h</v>
          </cell>
          <cell r="Y12">
            <v>0</v>
          </cell>
        </row>
        <row r="13">
          <cell r="A13" t="str">
            <v>Plant Rooms</v>
          </cell>
          <cell r="B13" t="str">
            <v>0 pers/ 10m²</v>
          </cell>
          <cell r="C13">
            <v>0</v>
          </cell>
          <cell r="D13" t="str">
            <v>2 AC/h</v>
          </cell>
          <cell r="E13" t="str">
            <v>2 AC/h</v>
          </cell>
          <cell r="G13">
            <v>0</v>
          </cell>
          <cell r="H13" t="str">
            <v>-</v>
          </cell>
          <cell r="I13" t="str">
            <v>5°C</v>
          </cell>
          <cell r="J13" t="str">
            <v>18°C</v>
          </cell>
          <cell r="K13">
            <v>3</v>
          </cell>
          <cell r="L13">
            <v>5</v>
          </cell>
          <cell r="M13" t="str">
            <v xml:space="preserve"> - </v>
          </cell>
          <cell r="N13" t="str">
            <v>-</v>
          </cell>
          <cell r="O13" t="str">
            <v xml:space="preserve"> - </v>
          </cell>
          <cell r="P13">
            <v>16.145872576773623</v>
          </cell>
          <cell r="Q13" t="str">
            <v>0 W/m²</v>
          </cell>
          <cell r="R13">
            <v>0</v>
          </cell>
          <cell r="S13" t="str">
            <v>150 lux</v>
          </cell>
          <cell r="V13" t="str">
            <v>24 h</v>
          </cell>
          <cell r="W13" t="str">
            <v>-</v>
          </cell>
          <cell r="X13" t="str">
            <v>24 h</v>
          </cell>
          <cell r="Y13">
            <v>0</v>
          </cell>
        </row>
        <row r="14">
          <cell r="A14" t="str">
            <v xml:space="preserve">Parking </v>
          </cell>
          <cell r="B14" t="str">
            <v>0 pers/ 10m²</v>
          </cell>
          <cell r="C14">
            <v>0</v>
          </cell>
          <cell r="D14" t="str">
            <v>12m³/h/m²</v>
          </cell>
          <cell r="E14">
            <v>3.3333333333333335</v>
          </cell>
          <cell r="F14" t="str">
            <v xml:space="preserve"> - </v>
          </cell>
          <cell r="G14">
            <v>0</v>
          </cell>
          <cell r="H14" t="str">
            <v>-</v>
          </cell>
          <cell r="I14" t="str">
            <v>OA</v>
          </cell>
          <cell r="J14" t="str">
            <v>5°C</v>
          </cell>
          <cell r="K14">
            <v>3</v>
          </cell>
          <cell r="L14">
            <v>5</v>
          </cell>
          <cell r="M14" t="str">
            <v xml:space="preserve"> - </v>
          </cell>
          <cell r="N14" t="str">
            <v>-</v>
          </cell>
          <cell r="O14" t="str">
            <v xml:space="preserve"> - </v>
          </cell>
          <cell r="P14">
            <v>2.1527830102364836</v>
          </cell>
          <cell r="Q14" t="str">
            <v>0 W/m²</v>
          </cell>
          <cell r="R14">
            <v>0</v>
          </cell>
          <cell r="S14" t="str">
            <v>150 lux</v>
          </cell>
          <cell r="V14" t="str">
            <v>24 h</v>
          </cell>
          <cell r="W14" t="str">
            <v>-</v>
          </cell>
          <cell r="X14" t="str">
            <v>24 h</v>
          </cell>
          <cell r="Y14">
            <v>0</v>
          </cell>
        </row>
        <row r="15">
          <cell r="A15" t="str">
            <v>Kitchen</v>
          </cell>
          <cell r="B15" t="str">
            <v>0 pers/ 10m²</v>
          </cell>
          <cell r="C15">
            <v>5</v>
          </cell>
          <cell r="D15" t="str">
            <v>min. 80 m³/h/m²</v>
          </cell>
          <cell r="E15">
            <v>22.222222222222221</v>
          </cell>
          <cell r="G15">
            <v>0</v>
          </cell>
          <cell r="H15" t="str">
            <v>-</v>
          </cell>
          <cell r="I15" t="str">
            <v>16°C</v>
          </cell>
          <cell r="J15" t="str">
            <v>20°C</v>
          </cell>
          <cell r="K15">
            <v>19</v>
          </cell>
          <cell r="L15">
            <v>21</v>
          </cell>
          <cell r="M15" t="str">
            <v xml:space="preserve"> - </v>
          </cell>
          <cell r="N15">
            <v>30</v>
          </cell>
          <cell r="O15">
            <v>28</v>
          </cell>
          <cell r="P15">
            <v>12.916698061418899</v>
          </cell>
          <cell r="Q15" t="str">
            <v>80 W/m²</v>
          </cell>
          <cell r="R15">
            <v>13862.4</v>
          </cell>
          <cell r="S15" t="str">
            <v>500 lux</v>
          </cell>
          <cell r="V15" t="str">
            <v>6am to 4pm</v>
          </cell>
          <cell r="W15" t="str">
            <v>-</v>
          </cell>
          <cell r="X15" t="str">
            <v>6am to 4pm</v>
          </cell>
          <cell r="Y15">
            <v>0</v>
          </cell>
        </row>
        <row r="16">
          <cell r="A16" t="str">
            <v>Restaurant</v>
          </cell>
          <cell r="B16" t="str">
            <v>1 pers/ 1,5m²</v>
          </cell>
          <cell r="C16">
            <v>1.5</v>
          </cell>
          <cell r="D16" t="str">
            <v>30 m³/h/pers</v>
          </cell>
          <cell r="E16">
            <v>8.3333333333333339</v>
          </cell>
          <cell r="F16" t="str">
            <v>12,5 m³/h/m²</v>
          </cell>
          <cell r="G16">
            <v>3.4722222222222223</v>
          </cell>
          <cell r="H16" t="str">
            <v>-</v>
          </cell>
          <cell r="I16" t="str">
            <v>16°C</v>
          </cell>
          <cell r="J16" t="str">
            <v>20°C</v>
          </cell>
          <cell r="K16">
            <v>19</v>
          </cell>
          <cell r="L16">
            <v>21</v>
          </cell>
          <cell r="M16" t="str">
            <v>VAV</v>
          </cell>
          <cell r="N16">
            <v>28</v>
          </cell>
          <cell r="O16">
            <v>26</v>
          </cell>
          <cell r="P16">
            <v>9.687523546064174</v>
          </cell>
          <cell r="Q16" t="str">
            <v>0 W/m²</v>
          </cell>
          <cell r="R16">
            <v>0</v>
          </cell>
          <cell r="S16" t="str">
            <v>500 lux</v>
          </cell>
          <cell r="V16" t="str">
            <v>10am to 8pm</v>
          </cell>
          <cell r="W16" t="str">
            <v>-</v>
          </cell>
          <cell r="X16" t="str">
            <v>10am to 8pm</v>
          </cell>
          <cell r="Y16">
            <v>1</v>
          </cell>
        </row>
        <row r="17">
          <cell r="A17" t="str">
            <v>Retail</v>
          </cell>
          <cell r="B17" t="str">
            <v>1 pers/ 5m²</v>
          </cell>
          <cell r="C17">
            <v>5</v>
          </cell>
          <cell r="D17" t="str">
            <v>50 m³/h/pers</v>
          </cell>
          <cell r="E17" t="str">
            <v>2 AC/h</v>
          </cell>
          <cell r="F17" t="str">
            <v>3.3 AC/h (10m³/h/m²)</v>
          </cell>
          <cell r="G17">
            <v>2.7777777777777777</v>
          </cell>
          <cell r="H17" t="str">
            <v>-</v>
          </cell>
          <cell r="I17" t="str">
            <v>16°C</v>
          </cell>
          <cell r="J17" t="str">
            <v>20°C</v>
          </cell>
          <cell r="K17">
            <v>19</v>
          </cell>
          <cell r="L17">
            <v>21</v>
          </cell>
          <cell r="M17" t="str">
            <v>VAV</v>
          </cell>
          <cell r="N17">
            <v>28</v>
          </cell>
          <cell r="O17">
            <v>26</v>
          </cell>
          <cell r="P17">
            <v>18.298655587010106</v>
          </cell>
          <cell r="Q17" t="str">
            <v>5 W/m²</v>
          </cell>
          <cell r="R17">
            <v>0</v>
          </cell>
          <cell r="S17" t="str">
            <v>300 lux/ 500 lux</v>
          </cell>
          <cell r="V17" t="str">
            <v>10am to 8pm</v>
          </cell>
          <cell r="W17" t="str">
            <v>-</v>
          </cell>
          <cell r="X17" t="str">
            <v>10am to 8pm</v>
          </cell>
          <cell r="Y17">
            <v>1</v>
          </cell>
        </row>
        <row r="18">
          <cell r="A18" t="str">
            <v>Server</v>
          </cell>
          <cell r="C18">
            <v>0</v>
          </cell>
          <cell r="D18" t="str">
            <v>-</v>
          </cell>
          <cell r="E18">
            <v>0</v>
          </cell>
          <cell r="G18">
            <v>0</v>
          </cell>
          <cell r="H18" t="str">
            <v>-</v>
          </cell>
          <cell r="I18" t="str">
            <v>-</v>
          </cell>
          <cell r="J18" t="str">
            <v>-</v>
          </cell>
          <cell r="K18">
            <v>16</v>
          </cell>
          <cell r="L18">
            <v>18</v>
          </cell>
          <cell r="M18" t="str">
            <v>FCU</v>
          </cell>
          <cell r="N18">
            <v>28</v>
          </cell>
          <cell r="O18">
            <v>26</v>
          </cell>
          <cell r="P18">
            <v>0</v>
          </cell>
          <cell r="Q18">
            <v>3</v>
          </cell>
          <cell r="R18">
            <v>0</v>
          </cell>
          <cell r="V18" t="str">
            <v>24 h</v>
          </cell>
          <cell r="W18" t="str">
            <v>-</v>
          </cell>
          <cell r="X18" t="str">
            <v>24 h</v>
          </cell>
          <cell r="Y18">
            <v>0</v>
          </cell>
        </row>
        <row r="19">
          <cell r="A19" t="str">
            <v>NonCond</v>
          </cell>
          <cell r="Y19">
            <v>0</v>
          </cell>
        </row>
      </sheetData>
      <sheetData sheetId="2">
        <row r="2">
          <cell r="A2" t="str">
            <v>Capacity</v>
          </cell>
          <cell r="B2" t="str">
            <v>Classification</v>
          </cell>
        </row>
        <row r="3">
          <cell r="A3">
            <v>0</v>
          </cell>
          <cell r="B3">
            <v>0</v>
          </cell>
        </row>
        <row r="4">
          <cell r="A4">
            <v>1.9727999999999999</v>
          </cell>
          <cell r="B4">
            <v>5</v>
          </cell>
        </row>
        <row r="5">
          <cell r="A5">
            <v>5.1095999999999995</v>
          </cell>
          <cell r="B5">
            <v>5</v>
          </cell>
        </row>
        <row r="6">
          <cell r="A6">
            <v>9.2988</v>
          </cell>
          <cell r="B6">
            <v>10</v>
          </cell>
        </row>
        <row r="7">
          <cell r="A7">
            <v>13.760400000000001</v>
          </cell>
          <cell r="B7">
            <v>15</v>
          </cell>
        </row>
        <row r="8">
          <cell r="A8">
            <v>21.852</v>
          </cell>
          <cell r="B8">
            <v>25</v>
          </cell>
        </row>
        <row r="9">
          <cell r="A9">
            <v>22.6296</v>
          </cell>
          <cell r="B9">
            <v>25</v>
          </cell>
        </row>
        <row r="10">
          <cell r="A10">
            <v>23.979600000000001</v>
          </cell>
          <cell r="B10">
            <v>25</v>
          </cell>
        </row>
        <row r="11">
          <cell r="A11">
            <v>25.275599999999997</v>
          </cell>
          <cell r="B11">
            <v>30</v>
          </cell>
        </row>
        <row r="12">
          <cell r="A12">
            <v>27.640799999999999</v>
          </cell>
          <cell r="B12">
            <v>30</v>
          </cell>
        </row>
        <row r="13">
          <cell r="A13">
            <v>27.757200000000001</v>
          </cell>
          <cell r="B13">
            <v>30</v>
          </cell>
        </row>
        <row r="14">
          <cell r="A14">
            <v>27.886800000000001</v>
          </cell>
          <cell r="B14">
            <v>30</v>
          </cell>
        </row>
        <row r="15">
          <cell r="A15">
            <v>28.304399999999998</v>
          </cell>
          <cell r="B15">
            <v>30</v>
          </cell>
        </row>
        <row r="16">
          <cell r="A16">
            <v>28.928399999999996</v>
          </cell>
          <cell r="B16">
            <v>30</v>
          </cell>
        </row>
        <row r="17">
          <cell r="A17">
            <v>29.288399999999999</v>
          </cell>
          <cell r="B17">
            <v>30</v>
          </cell>
        </row>
        <row r="18">
          <cell r="A18">
            <v>31.331999999999997</v>
          </cell>
          <cell r="B18">
            <v>35</v>
          </cell>
        </row>
        <row r="19">
          <cell r="A19">
            <v>33.5124</v>
          </cell>
          <cell r="B19">
            <v>35</v>
          </cell>
        </row>
        <row r="20">
          <cell r="A20">
            <v>39.016800000000003</v>
          </cell>
          <cell r="B20">
            <v>40</v>
          </cell>
        </row>
        <row r="21">
          <cell r="A21">
            <v>39.917999999999999</v>
          </cell>
          <cell r="B21">
            <v>40</v>
          </cell>
        </row>
        <row r="22">
          <cell r="A22">
            <v>41.013599999999997</v>
          </cell>
          <cell r="B22">
            <v>45</v>
          </cell>
        </row>
        <row r="23">
          <cell r="A23">
            <v>43.447200000000002</v>
          </cell>
          <cell r="B23">
            <v>45</v>
          </cell>
        </row>
        <row r="24">
          <cell r="A24">
            <v>47.221199999999996</v>
          </cell>
          <cell r="B24">
            <v>50</v>
          </cell>
        </row>
        <row r="25">
          <cell r="A25">
            <v>57.062399999999997</v>
          </cell>
          <cell r="B25">
            <v>60</v>
          </cell>
        </row>
        <row r="26">
          <cell r="A26">
            <v>64.037999999999997</v>
          </cell>
          <cell r="B26">
            <v>70</v>
          </cell>
        </row>
        <row r="27">
          <cell r="A27">
            <v>64.723199999999991</v>
          </cell>
          <cell r="B27">
            <v>70</v>
          </cell>
        </row>
        <row r="28">
          <cell r="A28">
            <v>67.621200000000002</v>
          </cell>
          <cell r="B28">
            <v>70</v>
          </cell>
        </row>
        <row r="29">
          <cell r="A29">
            <v>80.594400000000007</v>
          </cell>
          <cell r="B29">
            <v>85</v>
          </cell>
        </row>
        <row r="30">
          <cell r="A30">
            <v>82.693200000000004</v>
          </cell>
          <cell r="B30">
            <v>85</v>
          </cell>
        </row>
        <row r="31">
          <cell r="A31">
            <v>219.40200000000002</v>
          </cell>
          <cell r="B31">
            <v>220</v>
          </cell>
        </row>
        <row r="32">
          <cell r="A32">
            <v>606.09119999999996</v>
          </cell>
          <cell r="B32">
            <v>610</v>
          </cell>
        </row>
        <row r="33">
          <cell r="A33">
            <v>802.29359999999997</v>
          </cell>
          <cell r="B33">
            <v>810</v>
          </cell>
        </row>
        <row r="34">
          <cell r="A34">
            <v>809.45519999999999</v>
          </cell>
          <cell r="B34">
            <v>810</v>
          </cell>
        </row>
        <row r="35">
          <cell r="A35">
            <v>864.25200000000007</v>
          </cell>
          <cell r="B35">
            <v>870</v>
          </cell>
        </row>
        <row r="42">
          <cell r="A42">
            <v>0</v>
          </cell>
          <cell r="B42">
            <v>0</v>
          </cell>
        </row>
        <row r="43">
          <cell r="A43">
            <v>3</v>
          </cell>
          <cell r="B43">
            <v>3</v>
          </cell>
        </row>
        <row r="44">
          <cell r="A44">
            <v>3</v>
          </cell>
          <cell r="B44">
            <v>3</v>
          </cell>
        </row>
        <row r="45">
          <cell r="A45">
            <v>3</v>
          </cell>
          <cell r="B45">
            <v>3</v>
          </cell>
        </row>
        <row r="46">
          <cell r="A46">
            <v>3</v>
          </cell>
          <cell r="B46">
            <v>3</v>
          </cell>
        </row>
        <row r="47">
          <cell r="A47">
            <v>3</v>
          </cell>
          <cell r="B47">
            <v>3</v>
          </cell>
        </row>
        <row r="48">
          <cell r="A48">
            <v>4</v>
          </cell>
          <cell r="B48">
            <v>4</v>
          </cell>
        </row>
        <row r="49">
          <cell r="A49">
            <v>4</v>
          </cell>
          <cell r="B49">
            <v>4</v>
          </cell>
        </row>
        <row r="50">
          <cell r="A50">
            <v>7</v>
          </cell>
          <cell r="B50">
            <v>10</v>
          </cell>
        </row>
        <row r="51">
          <cell r="A51">
            <v>8</v>
          </cell>
          <cell r="B51">
            <v>10</v>
          </cell>
        </row>
        <row r="52">
          <cell r="A52">
            <v>8</v>
          </cell>
          <cell r="B52">
            <v>10</v>
          </cell>
        </row>
        <row r="53">
          <cell r="A53">
            <v>8</v>
          </cell>
          <cell r="B53">
            <v>10</v>
          </cell>
        </row>
        <row r="54">
          <cell r="A54">
            <v>8</v>
          </cell>
          <cell r="B54">
            <v>10</v>
          </cell>
        </row>
        <row r="55">
          <cell r="A55">
            <v>9</v>
          </cell>
          <cell r="B55">
            <v>10</v>
          </cell>
        </row>
        <row r="56">
          <cell r="A56">
            <v>9</v>
          </cell>
          <cell r="B56">
            <v>10</v>
          </cell>
        </row>
        <row r="57">
          <cell r="A57">
            <v>9</v>
          </cell>
          <cell r="B57">
            <v>10</v>
          </cell>
        </row>
        <row r="58">
          <cell r="A58">
            <v>9</v>
          </cell>
          <cell r="B58">
            <v>10</v>
          </cell>
        </row>
        <row r="59">
          <cell r="A59">
            <v>9</v>
          </cell>
          <cell r="B59">
            <v>10</v>
          </cell>
        </row>
        <row r="60">
          <cell r="A60">
            <v>10</v>
          </cell>
          <cell r="B60">
            <v>10</v>
          </cell>
        </row>
        <row r="61">
          <cell r="A61">
            <v>10</v>
          </cell>
          <cell r="B61">
            <v>10</v>
          </cell>
        </row>
        <row r="62">
          <cell r="A62">
            <v>11</v>
          </cell>
          <cell r="B62">
            <v>15</v>
          </cell>
        </row>
        <row r="63">
          <cell r="A63">
            <v>11</v>
          </cell>
          <cell r="B63">
            <v>15</v>
          </cell>
        </row>
        <row r="64">
          <cell r="A64">
            <v>11</v>
          </cell>
          <cell r="B64">
            <v>15</v>
          </cell>
        </row>
        <row r="65">
          <cell r="A65">
            <v>12</v>
          </cell>
          <cell r="B65">
            <v>15</v>
          </cell>
        </row>
        <row r="66">
          <cell r="A66">
            <v>13</v>
          </cell>
          <cell r="B66">
            <v>15</v>
          </cell>
        </row>
        <row r="67">
          <cell r="A67">
            <v>13</v>
          </cell>
          <cell r="B67">
            <v>15</v>
          </cell>
        </row>
        <row r="68">
          <cell r="A68">
            <v>13</v>
          </cell>
          <cell r="B68">
            <v>15</v>
          </cell>
        </row>
        <row r="69">
          <cell r="A69">
            <v>16</v>
          </cell>
          <cell r="B69">
            <v>20</v>
          </cell>
        </row>
        <row r="70">
          <cell r="A70">
            <v>17</v>
          </cell>
          <cell r="B70">
            <v>20</v>
          </cell>
        </row>
        <row r="71">
          <cell r="A71">
            <v>18</v>
          </cell>
          <cell r="B71">
            <v>20</v>
          </cell>
        </row>
        <row r="72">
          <cell r="A72">
            <v>19</v>
          </cell>
          <cell r="B72">
            <v>20</v>
          </cell>
        </row>
        <row r="73">
          <cell r="A73">
            <v>19</v>
          </cell>
          <cell r="B73">
            <v>20</v>
          </cell>
        </row>
        <row r="74">
          <cell r="A74">
            <v>20</v>
          </cell>
          <cell r="B74">
            <v>20</v>
          </cell>
        </row>
        <row r="75">
          <cell r="A75">
            <v>21</v>
          </cell>
          <cell r="B75">
            <v>25</v>
          </cell>
        </row>
        <row r="76">
          <cell r="A76">
            <v>23</v>
          </cell>
          <cell r="B76">
            <v>25</v>
          </cell>
        </row>
        <row r="77">
          <cell r="A77">
            <v>29</v>
          </cell>
          <cell r="B77">
            <v>30</v>
          </cell>
        </row>
        <row r="78">
          <cell r="A78">
            <v>36</v>
          </cell>
          <cell r="B78">
            <v>40</v>
          </cell>
        </row>
        <row r="79">
          <cell r="A79">
            <v>38</v>
          </cell>
          <cell r="B79">
            <v>40</v>
          </cell>
        </row>
        <row r="80">
          <cell r="A80">
            <v>65</v>
          </cell>
          <cell r="B80">
            <v>65</v>
          </cell>
        </row>
        <row r="81">
          <cell r="A81">
            <v>168</v>
          </cell>
          <cell r="B81">
            <v>170</v>
          </cell>
        </row>
        <row r="82">
          <cell r="A82">
            <v>169</v>
          </cell>
          <cell r="B82">
            <v>170</v>
          </cell>
        </row>
        <row r="83">
          <cell r="A83">
            <v>224</v>
          </cell>
          <cell r="B83">
            <v>225</v>
          </cell>
        </row>
        <row r="84">
          <cell r="A84">
            <v>225</v>
          </cell>
          <cell r="B84">
            <v>225</v>
          </cell>
        </row>
        <row r="85">
          <cell r="A85">
            <v>323</v>
          </cell>
          <cell r="B85">
            <v>325</v>
          </cell>
        </row>
      </sheetData>
      <sheetData sheetId="3">
        <row r="19">
          <cell r="B19">
            <v>1.4353309674947101</v>
          </cell>
        </row>
        <row r="20">
          <cell r="B20">
            <v>2.8706619349894202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paque Envelope"/>
      <sheetName val="QC Checklist"/>
      <sheetName val="Envelope Lookup"/>
      <sheetName val="Shading &amp; Fenestration"/>
      <sheetName val="Lighting"/>
      <sheetName val="Equipment"/>
      <sheetName val="Service Water Heating"/>
      <sheetName val="General HVAC"/>
      <sheetName val="Air-Side HVAC Details"/>
      <sheetName val="Water-Side HVAC Details"/>
      <sheetName val="Lighting Lookup"/>
      <sheetName val="HVAC Lookup"/>
      <sheetName val="Revised Section 1 4 Tables (Jan"/>
      <sheetName val="Sheet1"/>
    </sheetNames>
    <sheetDataSet>
      <sheetData sheetId="0"/>
      <sheetData sheetId="1"/>
      <sheetData sheetId="2"/>
      <sheetData sheetId="3">
        <row r="1">
          <cell r="X1" t="str">
            <v>Nonmetal framing (all)</v>
          </cell>
          <cell r="Y1" t="str">
            <v>Metal framing (curtainwall/storefront)</v>
          </cell>
          <cell r="Z1" t="str">
            <v>Metal framing (entrance door)</v>
          </cell>
          <cell r="AA1" t="str">
            <v>Metal framing (all other)</v>
          </cell>
          <cell r="AC1" t="str">
            <v>Skylight with Curb, Glass, 0%-2.0%</v>
          </cell>
          <cell r="AD1" t="str">
            <v>Skylight with Curb, Glass, 2.1%-5.0%</v>
          </cell>
          <cell r="AE1" t="str">
            <v>Skylight with Curb, Plastic, 0%-2.0%</v>
          </cell>
          <cell r="AF1" t="str">
            <v>Skylight with Curb, Plastic, 2.1%-5.0%</v>
          </cell>
          <cell r="AG1" t="str">
            <v>Skylight without Curb, All, 0%-2.0%</v>
          </cell>
          <cell r="AH1" t="str">
            <v>Skylight without Curb, All, 2.1%-5.0%</v>
          </cell>
        </row>
        <row r="2">
          <cell r="A2" t="str">
            <v>1A</v>
          </cell>
          <cell r="BP2" t="str">
            <v>New</v>
          </cell>
          <cell r="BQ2" t="str">
            <v>Nonresidential</v>
          </cell>
        </row>
        <row r="3">
          <cell r="A3" t="str">
            <v>1B</v>
          </cell>
          <cell r="BP3">
            <v>0</v>
          </cell>
          <cell r="BQ3">
            <v>0</v>
          </cell>
        </row>
        <row r="4">
          <cell r="A4" t="str">
            <v>2A</v>
          </cell>
          <cell r="BQ4">
            <v>0</v>
          </cell>
        </row>
        <row r="5">
          <cell r="A5" t="str">
            <v>2B</v>
          </cell>
        </row>
        <row r="6">
          <cell r="A6" t="str">
            <v>3A</v>
          </cell>
        </row>
        <row r="7">
          <cell r="A7" t="str">
            <v>3B</v>
          </cell>
        </row>
        <row r="8">
          <cell r="A8" t="str">
            <v>3C</v>
          </cell>
        </row>
        <row r="9">
          <cell r="A9" t="str">
            <v>4A</v>
          </cell>
        </row>
        <row r="10">
          <cell r="A10" t="str">
            <v>4B</v>
          </cell>
        </row>
        <row r="11">
          <cell r="A11" t="str">
            <v>4C</v>
          </cell>
        </row>
        <row r="12">
          <cell r="A12" t="str">
            <v>5A</v>
          </cell>
        </row>
        <row r="13">
          <cell r="A13" t="str">
            <v>5B</v>
          </cell>
        </row>
        <row r="14">
          <cell r="A14" t="str">
            <v>5C</v>
          </cell>
        </row>
        <row r="15">
          <cell r="A15" t="str">
            <v>6A</v>
          </cell>
        </row>
        <row r="16">
          <cell r="A16" t="str">
            <v>6B</v>
          </cell>
        </row>
        <row r="17">
          <cell r="A17" t="str">
            <v>7A</v>
          </cell>
        </row>
        <row r="18">
          <cell r="A18" t="str">
            <v>7B</v>
          </cell>
        </row>
        <row r="19">
          <cell r="A19">
            <v>8</v>
          </cell>
        </row>
      </sheetData>
      <sheetData sheetId="4">
        <row r="37">
          <cell r="H37" t="str">
            <v>NFRC testing for site-assembled fenestration</v>
          </cell>
        </row>
        <row r="38">
          <cell r="H38" t="str">
            <v>NFRC testing for manufactured fenestration assemblies</v>
          </cell>
        </row>
        <row r="39">
          <cell r="H39" t="str">
            <v>Table A8.2 (windows) and Table A8.1 (skylights)</v>
          </cell>
        </row>
        <row r="40">
          <cell r="H40" t="str">
            <v>LBNL Window 5 or Window 6 calculations</v>
          </cell>
        </row>
        <row r="41">
          <cell r="H41" t="str">
            <v>Energy simulation includes separate frame and glazing</v>
          </cell>
        </row>
        <row r="42">
          <cell r="H42" t="str">
            <v>Other (Describe)</v>
          </cell>
        </row>
      </sheetData>
      <sheetData sheetId="5">
        <row r="21">
          <cell r="M21">
            <v>0</v>
          </cell>
        </row>
        <row r="27">
          <cell r="B27" t="str">
            <v>Atrium-First Three Floors</v>
          </cell>
        </row>
        <row r="28">
          <cell r="B28" t="str">
            <v>Lobby</v>
          </cell>
        </row>
        <row r="29">
          <cell r="B29" t="str">
            <v>Classroom/Lecture/Training</v>
          </cell>
        </row>
        <row r="30">
          <cell r="B30" t="str">
            <v>Conference/Meeting/Multipurpose</v>
          </cell>
        </row>
        <row r="31">
          <cell r="B31" t="str">
            <v>Classroom/Lecture/Training</v>
          </cell>
        </row>
        <row r="32">
          <cell r="B32" t="str">
            <v>Hospital-Patient Room</v>
          </cell>
        </row>
        <row r="33">
          <cell r="B33" t="str">
            <v>Hospital-Laundry Washing</v>
          </cell>
        </row>
        <row r="34">
          <cell r="B34" t="str">
            <v>Hospital-Laundry Washing</v>
          </cell>
        </row>
        <row r="35">
          <cell r="B35" t="str">
            <v>Corridor/Transition</v>
          </cell>
        </row>
        <row r="36">
          <cell r="B36" t="str">
            <v>Hospital-Exam/Treatment</v>
          </cell>
        </row>
        <row r="37">
          <cell r="B37" t="str">
            <v>Gymnasium/Exercise Center-Playing Area</v>
          </cell>
        </row>
        <row r="38">
          <cell r="B38" t="str">
            <v>Active Storage-Hospital</v>
          </cell>
        </row>
        <row r="39">
          <cell r="B39" t="str">
            <v>Food Preparation</v>
          </cell>
        </row>
        <row r="40">
          <cell r="B40" t="str">
            <v>Laboratory</v>
          </cell>
        </row>
        <row r="41">
          <cell r="B41" t="str">
            <v>Library-Stacks</v>
          </cell>
        </row>
        <row r="42">
          <cell r="B42" t="str">
            <v>Lounge/Recreation</v>
          </cell>
        </row>
        <row r="43">
          <cell r="B43" t="str">
            <v>Electrical/Mechanical</v>
          </cell>
        </row>
        <row r="44">
          <cell r="B44" t="str">
            <v>Hospital-Medical Supply</v>
          </cell>
        </row>
        <row r="45">
          <cell r="B45" t="str">
            <v>Office-Enclosed</v>
          </cell>
        </row>
        <row r="46">
          <cell r="B46" t="str">
            <v>Hospital-Operating Room</v>
          </cell>
        </row>
        <row r="47">
          <cell r="B47" t="str">
            <v>Parking Garage-Garage Area</v>
          </cell>
        </row>
        <row r="48">
          <cell r="B48" t="str">
            <v>Dining Area</v>
          </cell>
        </row>
        <row r="49">
          <cell r="B49" t="str">
            <v>Restrooms</v>
          </cell>
        </row>
        <row r="50">
          <cell r="B50" t="str">
            <v>Stairs-Active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A2" t="str">
            <v>Automotive facility</v>
          </cell>
          <cell r="C2" t="str">
            <v>Office-Enclosed</v>
          </cell>
          <cell r="E2" t="str">
            <v>Parking lots and drives</v>
          </cell>
        </row>
        <row r="3">
          <cell r="A3" t="str">
            <v>Convention center</v>
          </cell>
          <cell r="C3" t="str">
            <v>Office-Open Plan</v>
          </cell>
          <cell r="E3" t="str">
            <v>Walkways less than 10 ft wide</v>
          </cell>
        </row>
        <row r="4">
          <cell r="A4" t="str">
            <v>Courthouse</v>
          </cell>
          <cell r="C4" t="str">
            <v>Conference/Meeting/Multipurpose</v>
          </cell>
          <cell r="E4" t="str">
            <v>Walkways 10 ft wide or greater</v>
          </cell>
        </row>
        <row r="5">
          <cell r="A5" t="str">
            <v>Dining: bar lounge/leisure</v>
          </cell>
          <cell r="C5" t="str">
            <v>Classroom/Lecture/Training</v>
          </cell>
          <cell r="E5" t="str">
            <v>Plaza areas</v>
          </cell>
        </row>
        <row r="6">
          <cell r="A6" t="str">
            <v>Dining: cafeteria/fast food</v>
          </cell>
          <cell r="C6" t="str">
            <v>Classroom/Lecture/Training-Penitentiary</v>
          </cell>
          <cell r="E6" t="str">
            <v>Special feature areas</v>
          </cell>
        </row>
        <row r="7">
          <cell r="A7" t="str">
            <v>Dining: family</v>
          </cell>
          <cell r="C7" t="str">
            <v>Lobby</v>
          </cell>
          <cell r="E7" t="str">
            <v>Stairways</v>
          </cell>
        </row>
        <row r="8">
          <cell r="A8" t="str">
            <v>Dormitory</v>
          </cell>
          <cell r="C8" t="str">
            <v>Lobby-Hotel</v>
          </cell>
          <cell r="E8" t="str">
            <v>Main entries</v>
          </cell>
        </row>
        <row r="9">
          <cell r="A9" t="str">
            <v>Exercise center</v>
          </cell>
          <cell r="C9" t="str">
            <v>Lobby-Performing Arts Theater</v>
          </cell>
          <cell r="E9" t="str">
            <v>Other doors</v>
          </cell>
        </row>
        <row r="10">
          <cell r="A10" t="str">
            <v>Gymnasium</v>
          </cell>
          <cell r="C10" t="str">
            <v>Lobby-Motion Picture Theater</v>
          </cell>
          <cell r="E10" t="str">
            <v>Canopies (free standing and attached and overhangs)</v>
          </cell>
        </row>
        <row r="11">
          <cell r="A11" t="str">
            <v>Health-care clinic</v>
          </cell>
          <cell r="C11" t="str">
            <v>Audience/Seating Area</v>
          </cell>
          <cell r="E11" t="str">
            <v>Open sales areas (including vehicle sales lots)</v>
          </cell>
        </row>
        <row r="12">
          <cell r="A12" t="str">
            <v>Hospital</v>
          </cell>
          <cell r="C12" t="str">
            <v>Audience/Seating Area-Gymnasium</v>
          </cell>
          <cell r="E12" t="str">
            <v>Street frontage for vehicle sales lots</v>
          </cell>
        </row>
        <row r="13">
          <cell r="A13" t="str">
            <v>Hotel</v>
          </cell>
          <cell r="C13" t="str">
            <v>Audience/Seating Area-Exercise Center</v>
          </cell>
        </row>
        <row r="14">
          <cell r="A14" t="str">
            <v>Library</v>
          </cell>
          <cell r="C14" t="str">
            <v>Audience/Seating Area-Convention Center</v>
          </cell>
        </row>
        <row r="15">
          <cell r="A15" t="str">
            <v>Manufacturing facility</v>
          </cell>
          <cell r="C15" t="str">
            <v>Audience/Seating Area-Penitentiary</v>
          </cell>
        </row>
        <row r="16">
          <cell r="A16" t="str">
            <v>Motel</v>
          </cell>
          <cell r="C16" t="str">
            <v>Audience/Seating Area-Religious Buildings</v>
          </cell>
        </row>
        <row r="17">
          <cell r="A17" t="str">
            <v>Motion picture theater</v>
          </cell>
          <cell r="C17" t="str">
            <v>Audience/Seating Area-Sports Arena</v>
          </cell>
        </row>
        <row r="18">
          <cell r="A18" t="str">
            <v>Multifamily</v>
          </cell>
          <cell r="C18" t="str">
            <v>Audience/Seating Area-Performing Arts Theater</v>
          </cell>
        </row>
        <row r="19">
          <cell r="A19" t="str">
            <v>Museum</v>
          </cell>
          <cell r="C19" t="str">
            <v>Audience/Seating Area-Motion Picture Theater</v>
          </cell>
        </row>
        <row r="20">
          <cell r="A20" t="str">
            <v>Office</v>
          </cell>
          <cell r="C20" t="str">
            <v>Audience/Seating Area-Transportation</v>
          </cell>
        </row>
        <row r="21">
          <cell r="A21" t="str">
            <v>Parking garage</v>
          </cell>
          <cell r="C21" t="str">
            <v>Atrium-First Three Floors</v>
          </cell>
        </row>
        <row r="22">
          <cell r="A22" t="str">
            <v>Penitentiary</v>
          </cell>
          <cell r="C22" t="str">
            <v>Atrium-Each Additional Floor</v>
          </cell>
        </row>
        <row r="23">
          <cell r="A23" t="str">
            <v>Performing arts theater</v>
          </cell>
          <cell r="C23" t="str">
            <v>Lounge/Recreation</v>
          </cell>
        </row>
        <row r="24">
          <cell r="A24" t="str">
            <v>Police/fire station</v>
          </cell>
          <cell r="C24" t="str">
            <v>Lounge/Recreation-Hospital</v>
          </cell>
        </row>
        <row r="25">
          <cell r="A25" t="str">
            <v>Post office</v>
          </cell>
          <cell r="C25" t="str">
            <v>Dining Area</v>
          </cell>
        </row>
        <row r="26">
          <cell r="A26" t="str">
            <v>Religious building</v>
          </cell>
          <cell r="C26" t="str">
            <v>Dining Area-Penitentiary</v>
          </cell>
        </row>
        <row r="27">
          <cell r="A27" t="str">
            <v>Retail</v>
          </cell>
          <cell r="C27" t="str">
            <v>Dining Area-Hotel</v>
          </cell>
        </row>
        <row r="28">
          <cell r="A28" t="str">
            <v>School/university</v>
          </cell>
          <cell r="C28" t="str">
            <v>Dining Area-Motel</v>
          </cell>
        </row>
        <row r="29">
          <cell r="A29" t="str">
            <v>Sports arena</v>
          </cell>
          <cell r="C29" t="str">
            <v>Dining Area-Bar Lounge/Leisure Dining</v>
          </cell>
        </row>
        <row r="30">
          <cell r="A30" t="str">
            <v>Town hall</v>
          </cell>
          <cell r="C30" t="str">
            <v>Dining Area-Family Dining</v>
          </cell>
        </row>
        <row r="31">
          <cell r="A31" t="str">
            <v>Transportation</v>
          </cell>
          <cell r="C31" t="str">
            <v>Food Preparation</v>
          </cell>
        </row>
        <row r="32">
          <cell r="A32" t="str">
            <v>Warehouse</v>
          </cell>
          <cell r="C32" t="str">
            <v>Laboratory</v>
          </cell>
        </row>
        <row r="33">
          <cell r="A33" t="str">
            <v>Workshop</v>
          </cell>
          <cell r="C33" t="str">
            <v>Restrooms</v>
          </cell>
        </row>
        <row r="34">
          <cell r="C34" t="str">
            <v>Dressing/Locker/Fitting Room</v>
          </cell>
        </row>
        <row r="35">
          <cell r="C35" t="str">
            <v>Corridor/Transition</v>
          </cell>
        </row>
        <row r="36">
          <cell r="C36" t="str">
            <v>Corridor/Transition-Hospital</v>
          </cell>
        </row>
        <row r="37">
          <cell r="C37" t="str">
            <v>Corridor/Transition-Manufacturing Facility</v>
          </cell>
        </row>
        <row r="38">
          <cell r="C38" t="str">
            <v>Stairs-Active</v>
          </cell>
        </row>
        <row r="39">
          <cell r="C39" t="str">
            <v>Active Storage</v>
          </cell>
        </row>
        <row r="40">
          <cell r="C40" t="str">
            <v>Active Storage-Hospital</v>
          </cell>
        </row>
        <row r="41">
          <cell r="C41" t="str">
            <v>Inactive Storage</v>
          </cell>
        </row>
        <row r="42">
          <cell r="C42" t="str">
            <v>Inactive Storage-Museum</v>
          </cell>
        </row>
        <row r="43">
          <cell r="C43" t="str">
            <v>Electrical/Mechanical</v>
          </cell>
        </row>
        <row r="44">
          <cell r="C44" t="str">
            <v>Workshop</v>
          </cell>
        </row>
        <row r="45">
          <cell r="C45" t="str">
            <v>Sales Area</v>
          </cell>
        </row>
        <row r="46">
          <cell r="C46" t="str">
            <v>Gymnasium/Exercise Center-Playing Area</v>
          </cell>
        </row>
        <row r="47">
          <cell r="C47" t="str">
            <v>Gymnasium/Exercise Center-Exercise Area</v>
          </cell>
        </row>
        <row r="48">
          <cell r="C48" t="str">
            <v>Courtroom</v>
          </cell>
        </row>
        <row r="49">
          <cell r="C49" t="str">
            <v>Confinement Cells</v>
          </cell>
        </row>
        <row r="50">
          <cell r="C50" t="str">
            <v>Judges' Chambers</v>
          </cell>
        </row>
        <row r="51">
          <cell r="C51" t="str">
            <v>Fire Stations-Engine Room</v>
          </cell>
        </row>
        <row r="52">
          <cell r="C52" t="str">
            <v>Fire Stations-Sleeping Quarters</v>
          </cell>
        </row>
        <row r="53">
          <cell r="C53" t="str">
            <v>Post Office-Sorting Area</v>
          </cell>
        </row>
        <row r="54">
          <cell r="C54" t="str">
            <v>Convention Center-Exhibit Space</v>
          </cell>
        </row>
        <row r="55">
          <cell r="C55" t="str">
            <v>Library-Card File and Cataloging</v>
          </cell>
        </row>
        <row r="56">
          <cell r="C56" t="str">
            <v>Library-Stacks</v>
          </cell>
        </row>
        <row r="57">
          <cell r="C57" t="str">
            <v>Library-Reading Area</v>
          </cell>
        </row>
        <row r="58">
          <cell r="C58" t="str">
            <v>Hospital-Emergency</v>
          </cell>
        </row>
        <row r="59">
          <cell r="C59" t="str">
            <v>Hospital-Recovery</v>
          </cell>
        </row>
        <row r="60">
          <cell r="C60" t="str">
            <v>Hospital-Nurses' Station</v>
          </cell>
        </row>
        <row r="61">
          <cell r="C61" t="str">
            <v>Hospital-Exam/Treatment</v>
          </cell>
        </row>
        <row r="62">
          <cell r="C62" t="str">
            <v>Hospital-Pharmacy</v>
          </cell>
        </row>
        <row r="63">
          <cell r="C63" t="str">
            <v>Hospital-Patient Room</v>
          </cell>
        </row>
        <row r="64">
          <cell r="C64" t="str">
            <v>Hospital-Operating Room</v>
          </cell>
        </row>
        <row r="65">
          <cell r="C65" t="str">
            <v>Hospital-Nursery</v>
          </cell>
        </row>
        <row r="66">
          <cell r="C66" t="str">
            <v>Hospital-Medical Supply</v>
          </cell>
        </row>
        <row r="67">
          <cell r="C67" t="str">
            <v>Hospital-Physical Therapy</v>
          </cell>
        </row>
        <row r="68">
          <cell r="C68" t="str">
            <v>Hospital-Radiology</v>
          </cell>
        </row>
        <row r="69">
          <cell r="C69" t="str">
            <v>Hospital-Laundry Washing</v>
          </cell>
        </row>
        <row r="70">
          <cell r="C70" t="str">
            <v>Automotive-Service/Repair</v>
          </cell>
        </row>
        <row r="71">
          <cell r="C71" t="str">
            <v>Manufacturing-Low Bay (&lt;25 ft Floor to Ceiling Height)</v>
          </cell>
        </row>
        <row r="72">
          <cell r="C72" t="str">
            <v>Manufacturing-High Bay (≥25 ft Floor to Ceiling Height)</v>
          </cell>
        </row>
        <row r="73">
          <cell r="C73" t="str">
            <v>Manufacturing-Detailed Manufacturing</v>
          </cell>
        </row>
        <row r="74">
          <cell r="C74" t="str">
            <v>Manufacturing-Equipment Room</v>
          </cell>
        </row>
        <row r="75">
          <cell r="C75" t="str">
            <v>Manufacturing-Control Room</v>
          </cell>
        </row>
        <row r="76">
          <cell r="C76" t="str">
            <v>Hotel/Motel Guest Rooms</v>
          </cell>
        </row>
        <row r="77">
          <cell r="C77" t="str">
            <v>Dormitory-Living Quarters</v>
          </cell>
        </row>
        <row r="78">
          <cell r="C78" t="str">
            <v>Museum-General Exhibition</v>
          </cell>
        </row>
        <row r="79">
          <cell r="C79" t="str">
            <v>Museum-Restoration</v>
          </cell>
        </row>
        <row r="80">
          <cell r="C80" t="str">
            <v>Bank/Office-Banking Activity Area</v>
          </cell>
        </row>
        <row r="81">
          <cell r="C81" t="str">
            <v>Religious Buildings-Worship Pulpit, Choir</v>
          </cell>
        </row>
        <row r="82">
          <cell r="C82" t="str">
            <v>Religious Buildings-Fellowship Hall</v>
          </cell>
        </row>
        <row r="83">
          <cell r="C83" t="str">
            <v>Retail-Sales Area</v>
          </cell>
        </row>
        <row r="84">
          <cell r="C84" t="str">
            <v>Retail-Mall Concourse</v>
          </cell>
        </row>
        <row r="85">
          <cell r="C85" t="str">
            <v>Sports Arena-Ring Sports Area</v>
          </cell>
        </row>
        <row r="86">
          <cell r="C86" t="str">
            <v>Sports Arena-Court Sports Area</v>
          </cell>
        </row>
        <row r="87">
          <cell r="C87" t="str">
            <v>Sports Arena-Indoor Playing Field Area</v>
          </cell>
        </row>
        <row r="88">
          <cell r="C88" t="str">
            <v>Warehouse-Fine Material Storage</v>
          </cell>
        </row>
        <row r="89">
          <cell r="C89" t="str">
            <v>Warehouse-Medium/Bulky Material Storage</v>
          </cell>
        </row>
        <row r="90">
          <cell r="C90" t="str">
            <v>Parking Garage-Garage Area</v>
          </cell>
        </row>
        <row r="91">
          <cell r="C91" t="str">
            <v>Transportation-Airport-Concourse</v>
          </cell>
        </row>
        <row r="92">
          <cell r="C92" t="str">
            <v>Transportation-Air/Train/Bus-Baggage Area</v>
          </cell>
        </row>
        <row r="93">
          <cell r="C93" t="str">
            <v>Transportation-Terminal-Ticket Counter</v>
          </cell>
        </row>
      </sheetData>
      <sheetData sheetId="12">
        <row r="9">
          <cell r="L9" t="str">
            <v>kBtu/h</v>
          </cell>
        </row>
        <row r="10">
          <cell r="A10" t="str">
            <v>System 1 - PTAC</v>
          </cell>
          <cell r="B10">
            <v>1</v>
          </cell>
          <cell r="C10" t="str">
            <v>System 1 - PTAC</v>
          </cell>
          <cell r="D10" t="str">
            <v>System 1 (District Cooling) - 4-pipe Fan Coil with HW Boiler</v>
          </cell>
          <cell r="E10" t="str">
            <v>System 1 (District Heating) - PTAC</v>
          </cell>
          <cell r="F10" t="str">
            <v>System 1 (District Heating &amp; Cooling) - 4-pipe Fan Coil</v>
          </cell>
          <cell r="G10" t="str">
            <v>Describe the California Title-24 Baseline System Type</v>
          </cell>
          <cell r="H10">
            <v>2.9999999999999997E-4</v>
          </cell>
          <cell r="I10">
            <v>0</v>
          </cell>
          <cell r="J10">
            <v>0</v>
          </cell>
          <cell r="K10">
            <v>0</v>
          </cell>
          <cell r="L10" t="str">
            <v>tons</v>
          </cell>
          <cell r="U10">
            <v>0</v>
          </cell>
          <cell r="W10">
            <v>0.82499999999999996</v>
          </cell>
        </row>
        <row r="11">
          <cell r="A11" t="str">
            <v>System 2 - PTHP</v>
          </cell>
          <cell r="B11">
            <v>2</v>
          </cell>
          <cell r="C11" t="str">
            <v>System 2 - PTHP</v>
          </cell>
          <cell r="D11" t="str">
            <v>System 2 (District Cooling) - 4-pipe Fan Coil with HW Boiler</v>
          </cell>
          <cell r="E11">
            <v>0</v>
          </cell>
          <cell r="F11">
            <v>0</v>
          </cell>
          <cell r="G11">
            <v>0</v>
          </cell>
          <cell r="H11">
            <v>2.9999999999999997E-4</v>
          </cell>
          <cell r="I11">
            <v>0</v>
          </cell>
          <cell r="J11">
            <v>0</v>
          </cell>
          <cell r="K11">
            <v>0</v>
          </cell>
          <cell r="L11" t="str">
            <v>kW</v>
          </cell>
          <cell r="U11">
            <v>1</v>
          </cell>
          <cell r="V11">
            <v>0.82499999999999996</v>
          </cell>
          <cell r="W11">
            <v>0.84</v>
          </cell>
        </row>
        <row r="12">
          <cell r="A12" t="str">
            <v>System 3 - PSZ-AC</v>
          </cell>
          <cell r="B12">
            <v>3</v>
          </cell>
          <cell r="C12" t="str">
            <v>System 3 - PSZ-AC</v>
          </cell>
          <cell r="D12" t="str">
            <v>System 3 (District Cooling) - 2-pipe CV AHU with Fossil Fuel Furnace</v>
          </cell>
          <cell r="E12" t="str">
            <v>System 3 (District Heating) - PSZ-AC with District Heating</v>
          </cell>
          <cell r="F12" t="str">
            <v>System 3 (District Heating &amp; Cooling) - 4-pipe CV AHU</v>
          </cell>
          <cell r="G12">
            <v>0</v>
          </cell>
          <cell r="H12">
            <v>9.3999999999999997E-4</v>
          </cell>
          <cell r="I12">
            <v>1</v>
          </cell>
          <cell r="J12">
            <v>1</v>
          </cell>
          <cell r="K12">
            <v>0</v>
          </cell>
          <cell r="L12" t="str">
            <v>Btuh</v>
          </cell>
          <cell r="U12">
            <v>1.5</v>
          </cell>
          <cell r="V12">
            <v>0.84</v>
          </cell>
          <cell r="W12">
            <v>0.84</v>
          </cell>
        </row>
        <row r="13">
          <cell r="A13" t="str">
            <v>System 4 - PSZ-HP</v>
          </cell>
          <cell r="B13">
            <v>4</v>
          </cell>
          <cell r="C13" t="str">
            <v>System 4 - PSZ-HP</v>
          </cell>
          <cell r="D13" t="str">
            <v>System 4 (District Cooling) - 2-pipe CV AHU with Fossil Fuel Furnace</v>
          </cell>
          <cell r="E13">
            <v>0</v>
          </cell>
          <cell r="F13">
            <v>0</v>
          </cell>
          <cell r="G13">
            <v>0</v>
          </cell>
          <cell r="H13">
            <v>9.3999999999999997E-4</v>
          </cell>
          <cell r="I13">
            <v>1</v>
          </cell>
          <cell r="J13">
            <v>1</v>
          </cell>
          <cell r="K13">
            <v>0</v>
          </cell>
          <cell r="U13">
            <v>2</v>
          </cell>
          <cell r="V13">
            <v>0.84</v>
          </cell>
          <cell r="W13">
            <v>0.875</v>
          </cell>
        </row>
        <row r="14">
          <cell r="A14" t="str">
            <v>System 5 - Packaged VAV with Reheat</v>
          </cell>
          <cell r="B14">
            <v>5</v>
          </cell>
          <cell r="C14" t="str">
            <v>System 5 - Packaged VAV with Reheat</v>
          </cell>
          <cell r="D14" t="str">
            <v>System 5 (District Cooling) - Change to System 7 - VAV with Reheat</v>
          </cell>
          <cell r="E14" t="str">
            <v>System 5 (District Heating) - Packaged VAV with Reheat</v>
          </cell>
          <cell r="F14" t="str">
            <v>System 5 (District Heating &amp; Cooling) - Change to System 7 - VAV with Reheat</v>
          </cell>
          <cell r="G14">
            <v>0</v>
          </cell>
          <cell r="H14">
            <v>1.2999999999999999E-3</v>
          </cell>
          <cell r="I14">
            <v>1</v>
          </cell>
          <cell r="J14">
            <v>1</v>
          </cell>
          <cell r="K14">
            <v>0</v>
          </cell>
          <cell r="U14">
            <v>3</v>
          </cell>
          <cell r="V14">
            <v>0.875</v>
          </cell>
          <cell r="W14">
            <v>0.875</v>
          </cell>
        </row>
        <row r="15">
          <cell r="A15" t="str">
            <v>System 6 - Packaged VAV with PFP Boxes</v>
          </cell>
          <cell r="B15">
            <v>6</v>
          </cell>
          <cell r="C15" t="str">
            <v>System 6 - Packaged VAV with PFP Boxes</v>
          </cell>
          <cell r="D15" t="str">
            <v>System 6 (District Cooling) - Change to System 8 - VAV with PFP Boxes</v>
          </cell>
          <cell r="E15">
            <v>0</v>
          </cell>
          <cell r="F15">
            <v>0</v>
          </cell>
          <cell r="G15">
            <v>0</v>
          </cell>
          <cell r="H15">
            <v>1.2999999999999999E-3</v>
          </cell>
          <cell r="I15">
            <v>1</v>
          </cell>
          <cell r="J15">
            <v>1</v>
          </cell>
          <cell r="K15">
            <v>0</v>
          </cell>
          <cell r="U15">
            <v>5</v>
          </cell>
          <cell r="V15">
            <v>0.875</v>
          </cell>
          <cell r="W15">
            <v>0.89500000000000002</v>
          </cell>
        </row>
        <row r="16">
          <cell r="A16" t="str">
            <v>System 7 - VAV with Reheat</v>
          </cell>
          <cell r="B16">
            <v>7</v>
          </cell>
          <cell r="C16" t="str">
            <v>System 7 - VAV with Reheat</v>
          </cell>
          <cell r="D16" t="str">
            <v>System 7 (District Cooling) - VAV with Reheat</v>
          </cell>
          <cell r="E16" t="str">
            <v>System 7 (District Heating) - VAV with Reheat</v>
          </cell>
          <cell r="F16" t="str">
            <v>System 7 (Heating &amp; Cooling) - VAV with Reheat</v>
          </cell>
          <cell r="G16">
            <v>0</v>
          </cell>
          <cell r="H16">
            <v>1.2999999999999999E-3</v>
          </cell>
          <cell r="I16">
            <v>1</v>
          </cell>
          <cell r="J16">
            <v>1</v>
          </cell>
          <cell r="K16">
            <v>0</v>
          </cell>
          <cell r="U16">
            <v>7.5</v>
          </cell>
          <cell r="V16">
            <v>0.89500000000000002</v>
          </cell>
          <cell r="W16">
            <v>0.89500000000000002</v>
          </cell>
        </row>
        <row r="17">
          <cell r="A17" t="str">
            <v>System 8 - VAV with PFP Boxes</v>
          </cell>
          <cell r="B17">
            <v>8</v>
          </cell>
          <cell r="C17" t="str">
            <v>System 8 - VAV with PFP Boxes</v>
          </cell>
          <cell r="D17" t="str">
            <v>System 8 (District Cooling)- VAV with PFP Boxes</v>
          </cell>
          <cell r="E17">
            <v>0</v>
          </cell>
          <cell r="F17">
            <v>0</v>
          </cell>
          <cell r="G17">
            <v>0</v>
          </cell>
          <cell r="H17">
            <v>1.2999999999999999E-3</v>
          </cell>
          <cell r="I17">
            <v>1</v>
          </cell>
          <cell r="J17">
            <v>1</v>
          </cell>
          <cell r="K17">
            <v>0</v>
          </cell>
          <cell r="U17">
            <v>10</v>
          </cell>
          <cell r="V17">
            <v>0.89500000000000002</v>
          </cell>
          <cell r="W17">
            <v>0.91</v>
          </cell>
        </row>
        <row r="18">
          <cell r="A18" t="str">
            <v>System 9 - Heating and Ventilation</v>
          </cell>
          <cell r="B18">
            <v>9</v>
          </cell>
          <cell r="C18" t="str">
            <v>System 9 - Heating and Ventilation</v>
          </cell>
          <cell r="D18" t="str">
            <v>System 9 - Heating and Ventilation</v>
          </cell>
          <cell r="E18" t="str">
            <v>System 9 (District Heating) - Heating and Ventilation</v>
          </cell>
          <cell r="F18" t="str">
            <v>System 9 (District Heating) - Heating and Ventilation</v>
          </cell>
          <cell r="G18">
            <v>0</v>
          </cell>
          <cell r="H18">
            <v>2.9999999999999997E-4</v>
          </cell>
          <cell r="I18">
            <v>0</v>
          </cell>
          <cell r="J18">
            <v>0</v>
          </cell>
          <cell r="K18">
            <v>5.3999999999999998E-5</v>
          </cell>
          <cell r="U18">
            <v>15</v>
          </cell>
          <cell r="V18">
            <v>0.91</v>
          </cell>
          <cell r="W18">
            <v>0.91</v>
          </cell>
        </row>
        <row r="19">
          <cell r="A19" t="str">
            <v>System 10 - Heating and Ventilation</v>
          </cell>
          <cell r="B19">
            <v>10</v>
          </cell>
          <cell r="C19" t="str">
            <v>System 10 - Heating and Ventilation</v>
          </cell>
          <cell r="D19" t="str">
            <v>System 10 - Heating and Ventilation</v>
          </cell>
          <cell r="E19">
            <v>0</v>
          </cell>
          <cell r="F19">
            <v>0</v>
          </cell>
          <cell r="G19">
            <v>0</v>
          </cell>
          <cell r="H19">
            <v>2.9999999999999997E-4</v>
          </cell>
          <cell r="I19">
            <v>0</v>
          </cell>
          <cell r="J19">
            <v>0</v>
          </cell>
          <cell r="K19">
            <v>5.3999999999999998E-5</v>
          </cell>
          <cell r="U19">
            <v>20</v>
          </cell>
          <cell r="V19">
            <v>0.91</v>
          </cell>
          <cell r="W19">
            <v>0.92400000000000004</v>
          </cell>
        </row>
        <row r="20">
          <cell r="A20">
            <v>0</v>
          </cell>
          <cell r="B20">
            <v>1</v>
          </cell>
          <cell r="C20">
            <v>0</v>
          </cell>
          <cell r="D20" t="str">
            <v>System 1 - PTAC</v>
          </cell>
          <cell r="E20" t="str">
            <v>System 1 - PTAC</v>
          </cell>
          <cell r="F20" t="str">
            <v>System 1 - PTAC</v>
          </cell>
          <cell r="G20">
            <v>0</v>
          </cell>
          <cell r="H20">
            <v>2.9999999999999997E-4</v>
          </cell>
          <cell r="I20">
            <v>0</v>
          </cell>
          <cell r="J20">
            <v>0</v>
          </cell>
          <cell r="K20">
            <v>0</v>
          </cell>
          <cell r="U20">
            <v>25</v>
          </cell>
          <cell r="V20">
            <v>0.92400000000000004</v>
          </cell>
          <cell r="W20">
            <v>0.92400000000000004</v>
          </cell>
        </row>
        <row r="21">
          <cell r="A21">
            <v>0</v>
          </cell>
          <cell r="B21">
            <v>2</v>
          </cell>
          <cell r="C21">
            <v>0</v>
          </cell>
          <cell r="D21" t="str">
            <v>System 2 - PTHP</v>
          </cell>
          <cell r="E21" t="str">
            <v>System 2 - PTHP</v>
          </cell>
          <cell r="F21" t="str">
            <v>System 2 - PTHP</v>
          </cell>
          <cell r="G21">
            <v>0</v>
          </cell>
          <cell r="H21">
            <v>2.9999999999999997E-4</v>
          </cell>
          <cell r="I21">
            <v>0</v>
          </cell>
          <cell r="J21">
            <v>0</v>
          </cell>
          <cell r="K21">
            <v>0</v>
          </cell>
          <cell r="U21">
            <v>30</v>
          </cell>
          <cell r="V21">
            <v>0.92400000000000004</v>
          </cell>
          <cell r="W21">
            <v>0.93</v>
          </cell>
        </row>
        <row r="22">
          <cell r="A22">
            <v>0</v>
          </cell>
          <cell r="B22">
            <v>3</v>
          </cell>
          <cell r="C22">
            <v>0</v>
          </cell>
          <cell r="D22" t="str">
            <v>System 3 - PSZ-AC</v>
          </cell>
          <cell r="E22" t="str">
            <v>System 3 - PSZ-AC</v>
          </cell>
          <cell r="F22" t="str">
            <v>System 3 - PSZ-AC</v>
          </cell>
          <cell r="G22">
            <v>0</v>
          </cell>
          <cell r="H22">
            <v>9.3999999999999997E-4</v>
          </cell>
          <cell r="I22">
            <v>1</v>
          </cell>
          <cell r="J22">
            <v>1</v>
          </cell>
          <cell r="K22">
            <v>0</v>
          </cell>
          <cell r="U22">
            <v>40</v>
          </cell>
          <cell r="V22">
            <v>0.93</v>
          </cell>
          <cell r="W22">
            <v>0.93</v>
          </cell>
        </row>
        <row r="23">
          <cell r="A23">
            <v>0</v>
          </cell>
          <cell r="B23">
            <v>4</v>
          </cell>
          <cell r="C23">
            <v>0</v>
          </cell>
          <cell r="D23" t="str">
            <v>System 4 - PSZ-HP</v>
          </cell>
          <cell r="E23" t="str">
            <v>System 4 - PSZ-HP</v>
          </cell>
          <cell r="F23" t="str">
            <v>System 4 - PSZ-HP</v>
          </cell>
          <cell r="G23">
            <v>0</v>
          </cell>
          <cell r="H23">
            <v>9.3999999999999997E-4</v>
          </cell>
          <cell r="I23">
            <v>1</v>
          </cell>
          <cell r="J23">
            <v>1</v>
          </cell>
          <cell r="K23">
            <v>0</v>
          </cell>
          <cell r="U23">
            <v>50</v>
          </cell>
          <cell r="V23">
            <v>0.93</v>
          </cell>
          <cell r="W23">
            <v>0.93600000000000005</v>
          </cell>
        </row>
        <row r="24">
          <cell r="A24">
            <v>0</v>
          </cell>
          <cell r="B24">
            <v>5</v>
          </cell>
          <cell r="C24">
            <v>0</v>
          </cell>
          <cell r="D24" t="str">
            <v>System 5 - Packaged VAV with Reheat</v>
          </cell>
          <cell r="E24" t="str">
            <v>System 5 - Packaged VAV with Reheat</v>
          </cell>
          <cell r="F24" t="str">
            <v>System 5 - Packaged VAV with Reheat</v>
          </cell>
          <cell r="G24">
            <v>0</v>
          </cell>
          <cell r="H24">
            <v>1.2999999999999999E-3</v>
          </cell>
          <cell r="I24">
            <v>1</v>
          </cell>
          <cell r="J24">
            <v>1</v>
          </cell>
          <cell r="K24">
            <v>0</v>
          </cell>
          <cell r="U24">
            <v>60</v>
          </cell>
          <cell r="V24">
            <v>0.93600000000000005</v>
          </cell>
          <cell r="W24">
            <v>0.94099999999999995</v>
          </cell>
        </row>
        <row r="25">
          <cell r="A25">
            <v>0</v>
          </cell>
          <cell r="B25">
            <v>6</v>
          </cell>
          <cell r="C25">
            <v>0</v>
          </cell>
          <cell r="D25" t="str">
            <v>System 6 - Packaged VAV with PFP Boxes</v>
          </cell>
          <cell r="E25" t="str">
            <v>System 6 - Packaged VAV with PFP Boxes</v>
          </cell>
          <cell r="F25" t="str">
            <v>System 6 - Packaged VAV with PFP Boxes</v>
          </cell>
          <cell r="G25">
            <v>0</v>
          </cell>
          <cell r="H25">
            <v>1.2999999999999999E-3</v>
          </cell>
          <cell r="I25">
            <v>1</v>
          </cell>
          <cell r="J25">
            <v>1</v>
          </cell>
          <cell r="K25">
            <v>0</v>
          </cell>
          <cell r="U25">
            <v>75</v>
          </cell>
          <cell r="V25">
            <v>0.94099999999999995</v>
          </cell>
          <cell r="W25">
            <v>0.94499999999999995</v>
          </cell>
        </row>
        <row r="26">
          <cell r="A26">
            <v>0</v>
          </cell>
          <cell r="B26">
            <v>7</v>
          </cell>
          <cell r="C26">
            <v>0</v>
          </cell>
          <cell r="D26" t="str">
            <v>System 7 - VAV with Reheat</v>
          </cell>
          <cell r="E26" t="str">
            <v>System 7 - VAV with Reheat</v>
          </cell>
          <cell r="F26" t="str">
            <v>System 7 - VAV with Reheat</v>
          </cell>
          <cell r="G26">
            <v>0</v>
          </cell>
          <cell r="H26">
            <v>1.2999999999999999E-3</v>
          </cell>
          <cell r="I26">
            <v>1</v>
          </cell>
          <cell r="J26">
            <v>1</v>
          </cell>
          <cell r="K26">
            <v>0</v>
          </cell>
          <cell r="U26">
            <v>100</v>
          </cell>
          <cell r="V26">
            <v>0.94499999999999995</v>
          </cell>
          <cell r="W26">
            <v>0.94499999999999995</v>
          </cell>
        </row>
        <row r="27">
          <cell r="A27">
            <v>0</v>
          </cell>
          <cell r="B27">
            <v>8</v>
          </cell>
          <cell r="C27">
            <v>0</v>
          </cell>
          <cell r="D27" t="str">
            <v>System 8 - VAV with PFP Boxes</v>
          </cell>
          <cell r="E27" t="str">
            <v>System 8 - VAV with PFP Boxes</v>
          </cell>
          <cell r="F27" t="str">
            <v>System 8 - VAV with PFP Boxes</v>
          </cell>
          <cell r="G27">
            <v>0</v>
          </cell>
          <cell r="H27">
            <v>1.2999999999999999E-3</v>
          </cell>
          <cell r="I27">
            <v>1</v>
          </cell>
          <cell r="J27">
            <v>1</v>
          </cell>
          <cell r="K27">
            <v>0</v>
          </cell>
          <cell r="U27">
            <v>125</v>
          </cell>
          <cell r="V27">
            <v>0.94499999999999995</v>
          </cell>
          <cell r="W27">
            <v>0.95</v>
          </cell>
        </row>
        <row r="28">
          <cell r="A28">
            <v>0</v>
          </cell>
          <cell r="B28">
            <v>9</v>
          </cell>
          <cell r="C28">
            <v>0</v>
          </cell>
          <cell r="D28">
            <v>0</v>
          </cell>
          <cell r="E28" t="str">
            <v>System 9 - Heating and Ventilation</v>
          </cell>
          <cell r="F28" t="str">
            <v>System 9 - Heating and Ventilation</v>
          </cell>
          <cell r="G28">
            <v>0</v>
          </cell>
          <cell r="H28">
            <v>2.9999999999999997E-4</v>
          </cell>
          <cell r="I28">
            <v>0</v>
          </cell>
          <cell r="J28">
            <v>0</v>
          </cell>
          <cell r="K28">
            <v>5.3999999999999998E-5</v>
          </cell>
          <cell r="U28">
            <v>150</v>
          </cell>
          <cell r="V28">
            <v>0.95</v>
          </cell>
          <cell r="W28">
            <v>0.95</v>
          </cell>
        </row>
        <row r="29">
          <cell r="A29">
            <v>0</v>
          </cell>
          <cell r="B29">
            <v>10</v>
          </cell>
          <cell r="C29">
            <v>0</v>
          </cell>
          <cell r="D29">
            <v>0</v>
          </cell>
          <cell r="E29" t="str">
            <v>System 10 - Heating and Ventilation</v>
          </cell>
          <cell r="F29" t="str">
            <v>System 10 - Heating and Ventilation</v>
          </cell>
          <cell r="G29">
            <v>0</v>
          </cell>
          <cell r="H29">
            <v>2.9999999999999997E-4</v>
          </cell>
          <cell r="I29">
            <v>0</v>
          </cell>
          <cell r="J29">
            <v>0</v>
          </cell>
          <cell r="K29">
            <v>5.3999999999999998E-5</v>
          </cell>
          <cell r="U29">
            <v>200</v>
          </cell>
          <cell r="V29">
            <v>0.95</v>
          </cell>
          <cell r="W29">
            <v>0.95</v>
          </cell>
        </row>
        <row r="33">
          <cell r="C33" t="str">
            <v>System 1 - PTAC</v>
          </cell>
          <cell r="D33" t="str">
            <v>System 2 - PTHP</v>
          </cell>
          <cell r="E33" t="str">
            <v>System 1 - PTAC</v>
          </cell>
          <cell r="F33" t="str">
            <v>System 9 - Heating and Ventilation</v>
          </cell>
          <cell r="G33" t="str">
            <v>System 3 - PSZ-AC</v>
          </cell>
          <cell r="H33" t="str">
            <v>System 1 - PTAC</v>
          </cell>
          <cell r="I33" t="str">
            <v>System 5 - Packaged VAV with Reheat</v>
          </cell>
        </row>
        <row r="34">
          <cell r="C34" t="str">
            <v>System 2 - PTHP</v>
          </cell>
          <cell r="D34" t="str">
            <v>System 3 - PSZ-AC</v>
          </cell>
          <cell r="E34" t="str">
            <v>System 1 (District Cooling) - 4-pipe Fan Coil with HW Boiler</v>
          </cell>
          <cell r="F34" t="str">
            <v>System 10 - Heating and Ventilation</v>
          </cell>
          <cell r="G34" t="str">
            <v>System 4 - PSZ-HP</v>
          </cell>
          <cell r="H34" t="str">
            <v>System 1 (District Cooling) - 4-pipe Fan Coil with HW Boiler</v>
          </cell>
          <cell r="I34" t="str">
            <v>System 5 (District Cooling) - Change to System 7 - VAV with Reheat</v>
          </cell>
        </row>
        <row r="35">
          <cell r="C35" t="str">
            <v>System 3 - PSZ-AC</v>
          </cell>
          <cell r="D35" t="str">
            <v>System 3 (District Cooling) - 2-pipe CV AHU with Fossil Fuel Furnace</v>
          </cell>
          <cell r="E35" t="str">
            <v>System 1 (District Heating) - PTAC</v>
          </cell>
          <cell r="F35" t="str">
            <v>System 9 (District Heating) - Heating and Ventilation</v>
          </cell>
          <cell r="G35" t="str">
            <v>System 9 - Heating and Ventilation</v>
          </cell>
          <cell r="H35" t="str">
            <v>System 1 (District Heating) - PTAC</v>
          </cell>
          <cell r="I35" t="str">
            <v>System 5 (District Heating) - Packaged VAV with Reheat</v>
          </cell>
        </row>
        <row r="36">
          <cell r="C36" t="str">
            <v>System 4 - PSZ-HP</v>
          </cell>
          <cell r="D36" t="str">
            <v>System 4 - PSZ-HP</v>
          </cell>
          <cell r="E36" t="str">
            <v>System 1 (District Heating &amp; Cooling) - 4-pipe Fan Coil</v>
          </cell>
          <cell r="G36" t="str">
            <v>System 10 - Heating and Ventilation</v>
          </cell>
          <cell r="H36" t="str">
            <v>System 1 (District Heating &amp; Cooling) - 4-pipe Fan Coil</v>
          </cell>
          <cell r="I36" t="str">
            <v>System 5 (District Heating &amp; Cooling) - Change to System 7 - VAV with Reheat</v>
          </cell>
        </row>
        <row r="37">
          <cell r="C37" t="str">
            <v>System 5 - Packaged VAV with Reheat</v>
          </cell>
          <cell r="D37" t="str">
            <v>System 4 (District Cooling) - 2-pipe CV AHU with Fossil Fuel Furnace</v>
          </cell>
          <cell r="E37" t="str">
            <v>System 1 (District Heating) - PTAC</v>
          </cell>
          <cell r="G37" t="str">
            <v>System 3 (District Cooling) - 2-pipe CV AHU with Fossil Fuel Furnace</v>
          </cell>
          <cell r="H37" t="str">
            <v>System 2 - PTHP</v>
          </cell>
          <cell r="I37" t="str">
            <v>System 6 - Packaged VAV with PFP Boxes</v>
          </cell>
        </row>
        <row r="38">
          <cell r="C38" t="str">
            <v>System 6 - Packaged VAV with PFP Boxes</v>
          </cell>
          <cell r="D38" t="str">
            <v>System 9 - Heating and Ventilation</v>
          </cell>
          <cell r="E38" t="str">
            <v>System 1 (District Heating &amp; Cooling) - 4-pipe Fan Coil</v>
          </cell>
          <cell r="G38" t="str">
            <v>System 4 (District Cooling) - 2-pipe CV AHU with Fossil Fuel Furnace</v>
          </cell>
          <cell r="H38" t="str">
            <v>System 2 (District Cooling) - 4-pipe Fan Coil with HW Boiler</v>
          </cell>
          <cell r="I38" t="str">
            <v>System 6 (District Cooling) - Change to System 8 - VAV with PFP Boxes</v>
          </cell>
        </row>
        <row r="39">
          <cell r="C39" t="str">
            <v>System 1 (District Heating) - PTAC</v>
          </cell>
          <cell r="E39" t="str">
            <v>System 2 - PTHP</v>
          </cell>
          <cell r="H39" t="str">
            <v>System 9 - Heating and Ventilation</v>
          </cell>
          <cell r="I39" t="str">
            <v>System 7 - VAV with Reheat</v>
          </cell>
        </row>
        <row r="40">
          <cell r="C40" t="str">
            <v>System 3 (District Heating) - PSZ-AC with District Heating</v>
          </cell>
          <cell r="E40" t="str">
            <v>System 2 (District Cooling) - 4-pipe Fan Coil with HW Boiler</v>
          </cell>
          <cell r="H40" t="str">
            <v>System 9 - Heating and Ventilation</v>
          </cell>
          <cell r="I40" t="str">
            <v>System 7 (District Cooling) - VAV with Reheat</v>
          </cell>
        </row>
        <row r="41">
          <cell r="C41" t="str">
            <v>System 5 (District Heating) - Packaged VAV with Reheat</v>
          </cell>
          <cell r="E41" t="str">
            <v>System 9 - Heating and Ventilation</v>
          </cell>
          <cell r="H41" t="str">
            <v>System 9 (District Heating) - Heating and Ventilation</v>
          </cell>
          <cell r="I41" t="str">
            <v>System 7 (District Heating) - VAV with Reheat</v>
          </cell>
        </row>
        <row r="42">
          <cell r="E42" t="str">
            <v>System 9 (District Heating) - Heating and Ventilation</v>
          </cell>
          <cell r="H42" t="str">
            <v>System 9 (District Heating) - Heating and Ventilation</v>
          </cell>
          <cell r="I42" t="str">
            <v>System 7 (Heating &amp; Cooling) - VAV with Reheat</v>
          </cell>
        </row>
        <row r="43">
          <cell r="E43" t="str">
            <v>System 10 - Heating and Ventilation</v>
          </cell>
          <cell r="H43" t="str">
            <v>System 10 - Heating and Ventilation</v>
          </cell>
          <cell r="I43" t="str">
            <v>System 8 - VAV with PFP Boxes</v>
          </cell>
        </row>
        <row r="44">
          <cell r="H44" t="str">
            <v>System 10 - Heating and Ventilation</v>
          </cell>
          <cell r="I44" t="str">
            <v>System 8 (District Cooling)- VAV with PFP Boxes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low"/>
      <sheetName val="Overview"/>
      <sheetName val="Check Sheet"/>
      <sheetName val="Climate Analysis"/>
      <sheetName val="Zoning"/>
      <sheetName val="Construction Details"/>
      <sheetName val="Constructions"/>
      <sheetName val="Internal Gains"/>
      <sheetName val="Schedules"/>
      <sheetName val="pOverview"/>
      <sheetName val="Ext. Light"/>
      <sheetName val="SHW"/>
      <sheetName val="OA calc"/>
      <sheetName val="HVAC Summary"/>
      <sheetName val="HVAC overview"/>
      <sheetName val="AHU List"/>
      <sheetName val="Fan Power"/>
      <sheetName val="Zone fan units"/>
      <sheetName val="Chilled Ceiling"/>
      <sheetName val="VRV information"/>
      <sheetName val="Pump Power"/>
      <sheetName val="WSHP"/>
      <sheetName val="Plant Information"/>
      <sheetName val="Appendix G Calculations"/>
      <sheetName val="Comparison sheet"/>
      <sheetName val="Shading &amp; Fenstration"/>
      <sheetName val="Opaque Envelope"/>
      <sheetName val="Lighting"/>
      <sheetName val="Equipment"/>
      <sheetName val="Service Water Heating"/>
      <sheetName val="General HVAC"/>
      <sheetName val="Air-Side HVAC Details"/>
      <sheetName val="Water-Side HVAC Details"/>
      <sheetName val="Climate zone"/>
      <sheetName val="ASHRAE 62.1 OA"/>
      <sheetName val="ASHRAE Lighting levels"/>
      <sheetName val="Sheet1"/>
      <sheetName val="ASHRA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9">
          <cell r="B19" t="str">
            <v>Dedicated outdoor air system</v>
          </cell>
        </row>
        <row r="20">
          <cell r="B20" t="str">
            <v xml:space="preserve">Central AHUs for cooling and fresh air and no heating </v>
          </cell>
        </row>
        <row r="21">
          <cell r="B21" t="str">
            <v>server room with DX cooling coil</v>
          </cell>
        </row>
        <row r="26">
          <cell r="C26" t="str">
            <v>System 8 - VAV with PFP Boxes</v>
          </cell>
        </row>
        <row r="27">
          <cell r="C27" t="str">
            <v>System 4 - PSZ-HP</v>
          </cell>
        </row>
        <row r="28">
          <cell r="C28" t="str">
            <v>System 1 - PTAC</v>
          </cell>
        </row>
        <row r="29">
          <cell r="C29" t="str">
            <v>System 2 - PTHP</v>
          </cell>
        </row>
        <row r="30">
          <cell r="C30" t="str">
            <v>System 3 - PSZ-AC</v>
          </cell>
        </row>
        <row r="31">
          <cell r="C31" t="str">
            <v>System 5 - Packaged VAV with Reheat</v>
          </cell>
        </row>
        <row r="32">
          <cell r="C32" t="str">
            <v>System 6 - Packaged VAV with PFP Boxes</v>
          </cell>
        </row>
        <row r="33">
          <cell r="C33" t="str">
            <v>System 7 - VAV with Reheat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low"/>
      <sheetName val="Overview"/>
      <sheetName val="Check Sheet"/>
      <sheetName val="Climate Analysis"/>
      <sheetName val="Zoning"/>
      <sheetName val="Construction Details"/>
      <sheetName val="Constructions"/>
      <sheetName val="Internal Gains"/>
      <sheetName val="Schedules"/>
      <sheetName val="pOverview"/>
      <sheetName val="Ext. Light"/>
      <sheetName val="SHW"/>
      <sheetName val="OA calc"/>
      <sheetName val="HVAC Summary"/>
      <sheetName val="HVAC overview"/>
      <sheetName val="AHU List"/>
      <sheetName val="Fan Power"/>
      <sheetName val="Zone fan units"/>
      <sheetName val="Chilled Ceiling"/>
      <sheetName val="VRV information"/>
      <sheetName val="Pump Power"/>
      <sheetName val="WSHP"/>
      <sheetName val="Plant Information"/>
      <sheetName val="Appendix G Calculations"/>
      <sheetName val="Comparison sheet"/>
      <sheetName val="Shading &amp; Fenstration"/>
      <sheetName val="Opaque Envelope"/>
      <sheetName val="Lighting"/>
      <sheetName val="Equipment"/>
      <sheetName val="Service Water Heating"/>
      <sheetName val="General HVAC"/>
      <sheetName val="Air-Side HVAC Details"/>
      <sheetName val="Water-Side HVAC Details"/>
      <sheetName val="Climate zone"/>
      <sheetName val="ASHRAE 62.1 OA"/>
      <sheetName val="ASHRAE Lighting levels"/>
      <sheetName val="Sheet1"/>
      <sheetName val="ASHRAE Schedules"/>
    </sheetNames>
    <sheetDataSet>
      <sheetData sheetId="0"/>
      <sheetData sheetId="1">
        <row r="2">
          <cell r="A2" t="str">
            <v>p002 - Gilead Paris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8">
          <cell r="D1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9">
          <cell r="B19" t="str">
            <v>Dedicated outdoor air system</v>
          </cell>
        </row>
        <row r="20">
          <cell r="B20" t="str">
            <v xml:space="preserve">Central AHUs for cooling and fresh air and no heating </v>
          </cell>
        </row>
        <row r="21">
          <cell r="B21" t="str">
            <v>server room with DX cooling coil</v>
          </cell>
        </row>
        <row r="26">
          <cell r="C26" t="str">
            <v>System 8 - VAV with PFP Boxes</v>
          </cell>
        </row>
        <row r="27">
          <cell r="C27" t="str">
            <v>System 4 - PSZ-HP</v>
          </cell>
        </row>
        <row r="28">
          <cell r="C28" t="str">
            <v>System 1 - PTAC</v>
          </cell>
        </row>
        <row r="29">
          <cell r="C29" t="str">
            <v>System 2 - PTHP</v>
          </cell>
        </row>
        <row r="30">
          <cell r="C30" t="str">
            <v>System 3 - PSZ-AC</v>
          </cell>
        </row>
        <row r="31">
          <cell r="C31" t="str">
            <v>System 5 - Packaged VAV with Reheat</v>
          </cell>
        </row>
        <row r="32">
          <cell r="C32" t="str">
            <v>System 6 - Packaged VAV with PFP Boxes</v>
          </cell>
        </row>
        <row r="33">
          <cell r="C33" t="str">
            <v>System 7 - VAV with Reheat</v>
          </cell>
        </row>
      </sheetData>
      <sheetData sheetId="31"/>
      <sheetData sheetId="32"/>
      <sheetData sheetId="33"/>
      <sheetData sheetId="34"/>
      <sheetData sheetId="35"/>
      <sheetData sheetId="36"/>
      <sheetData sheetId="37">
        <row r="1">
          <cell r="D1" t="str">
            <v>Table G-E - Assembly Occupancy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izing Summary"/>
      <sheetName val="Base Sizing"/>
      <sheetName val="Heating"/>
      <sheetName val="Cooling"/>
      <sheetName val="Profiles"/>
      <sheetName val="Room Data"/>
      <sheetName val="Sheet1"/>
      <sheetName val="Construction "/>
      <sheetName val="Exterior Lighting"/>
    </sheetNames>
    <sheetDataSet>
      <sheetData sheetId="0"/>
      <sheetData sheetId="1"/>
      <sheetData sheetId="2"/>
      <sheetData sheetId="3"/>
      <sheetData sheetId="4">
        <row r="4">
          <cell r="C4" t="str">
            <v>Room Temp. Winter</v>
          </cell>
          <cell r="D4" t="str">
            <v>Room Temp. Summer</v>
          </cell>
          <cell r="E4" t="str">
            <v>Room Temp. Winter-Setback</v>
          </cell>
          <cell r="F4" t="str">
            <v>Room Temp. Summer-Setback</v>
          </cell>
          <cell r="G4" t="str">
            <v>Relative Humidity</v>
          </cell>
          <cell r="H4" t="str">
            <v>Occupancy</v>
          </cell>
          <cell r="I4" t="str">
            <v xml:space="preserve"> - Lighting</v>
          </cell>
          <cell r="J4" t="str">
            <v>Internal Load - Equipment</v>
          </cell>
          <cell r="K4" t="str">
            <v>Fresh Air m3/hm2</v>
          </cell>
          <cell r="L4" t="str">
            <v>ACH</v>
          </cell>
          <cell r="M4" t="str">
            <v>Weekday</v>
          </cell>
          <cell r="N4" t="str">
            <v>Weekend</v>
          </cell>
          <cell r="O4" t="str">
            <v>Room Temp. Winter</v>
          </cell>
          <cell r="P4" t="str">
            <v>Room Temp. Summer</v>
          </cell>
        </row>
        <row r="5">
          <cell r="B5" t="str">
            <v>Office</v>
          </cell>
          <cell r="C5">
            <v>22</v>
          </cell>
          <cell r="D5">
            <v>26</v>
          </cell>
          <cell r="E5">
            <v>20</v>
          </cell>
          <cell r="F5">
            <v>28</v>
          </cell>
          <cell r="G5" t="str">
            <v>30% - 55%</v>
          </cell>
          <cell r="H5">
            <v>13</v>
          </cell>
          <cell r="I5">
            <v>11.840306556300659</v>
          </cell>
          <cell r="J5" t="str">
            <v>21.5 W/m²</v>
          </cell>
          <cell r="K5">
            <v>4.5</v>
          </cell>
          <cell r="L5">
            <v>1.5</v>
          </cell>
          <cell r="M5" t="str">
            <v>8am to 6pm</v>
          </cell>
          <cell r="N5" t="str">
            <v>-</v>
          </cell>
          <cell r="O5">
            <v>22</v>
          </cell>
          <cell r="P5">
            <v>26</v>
          </cell>
        </row>
        <row r="6">
          <cell r="B6" t="str">
            <v>Meeting</v>
          </cell>
          <cell r="C6">
            <v>22</v>
          </cell>
          <cell r="D6">
            <v>26</v>
          </cell>
          <cell r="E6">
            <v>20</v>
          </cell>
          <cell r="F6">
            <v>28</v>
          </cell>
          <cell r="G6" t="str">
            <v>30% - 55%</v>
          </cell>
          <cell r="H6">
            <v>5</v>
          </cell>
          <cell r="I6">
            <v>11.840306556300659</v>
          </cell>
          <cell r="J6" t="str">
            <v>21.5 W/m²</v>
          </cell>
          <cell r="K6">
            <v>18</v>
          </cell>
          <cell r="L6">
            <v>6</v>
          </cell>
          <cell r="M6" t="str">
            <v>10am to 4pm</v>
          </cell>
          <cell r="N6" t="str">
            <v>-</v>
          </cell>
          <cell r="O6">
            <v>22</v>
          </cell>
          <cell r="P6">
            <v>26</v>
          </cell>
        </row>
        <row r="7">
          <cell r="B7" t="str">
            <v>Conference</v>
          </cell>
          <cell r="C7">
            <v>22</v>
          </cell>
          <cell r="D7">
            <v>24</v>
          </cell>
          <cell r="E7">
            <v>20</v>
          </cell>
          <cell r="F7">
            <v>26</v>
          </cell>
          <cell r="G7" t="str">
            <v>30% - 55%</v>
          </cell>
          <cell r="H7">
            <v>5</v>
          </cell>
          <cell r="I7">
            <v>11.840306556300659</v>
          </cell>
          <cell r="J7" t="str">
            <v>21.5 W/m²</v>
          </cell>
          <cell r="K7">
            <v>25</v>
          </cell>
          <cell r="L7">
            <v>6</v>
          </cell>
          <cell r="M7" t="str">
            <v>10am to 4pm</v>
          </cell>
          <cell r="N7" t="str">
            <v>-</v>
          </cell>
          <cell r="O7">
            <v>22</v>
          </cell>
          <cell r="P7">
            <v>24</v>
          </cell>
        </row>
        <row r="8">
          <cell r="B8" t="str">
            <v>Training</v>
          </cell>
          <cell r="C8">
            <v>22</v>
          </cell>
          <cell r="D8">
            <v>24</v>
          </cell>
          <cell r="E8">
            <v>20</v>
          </cell>
          <cell r="F8">
            <v>26</v>
          </cell>
          <cell r="G8" t="str">
            <v>30% - 55%</v>
          </cell>
          <cell r="H8">
            <v>5</v>
          </cell>
          <cell r="I8">
            <v>11.8403065563007</v>
          </cell>
          <cell r="J8" t="str">
            <v>21.5 W/m²</v>
          </cell>
          <cell r="K8">
            <v>25</v>
          </cell>
          <cell r="L8">
            <v>6</v>
          </cell>
          <cell r="M8" t="str">
            <v>10am to 4pm</v>
          </cell>
          <cell r="N8" t="str">
            <v>-</v>
          </cell>
          <cell r="O8">
            <v>22</v>
          </cell>
          <cell r="P8">
            <v>24</v>
          </cell>
        </row>
        <row r="9">
          <cell r="B9" t="str">
            <v>Circulation</v>
          </cell>
          <cell r="C9">
            <v>18</v>
          </cell>
          <cell r="D9">
            <v>26</v>
          </cell>
          <cell r="E9">
            <v>16</v>
          </cell>
          <cell r="F9">
            <v>28</v>
          </cell>
          <cell r="G9" t="str">
            <v>-</v>
          </cell>
          <cell r="H9">
            <v>0</v>
          </cell>
          <cell r="I9">
            <v>10</v>
          </cell>
          <cell r="J9" t="str">
            <v>0 W/m²</v>
          </cell>
          <cell r="K9">
            <v>6</v>
          </cell>
          <cell r="L9" t="str">
            <v>?</v>
          </cell>
          <cell r="M9" t="str">
            <v>8am to 6pm</v>
          </cell>
          <cell r="N9" t="str">
            <v>-</v>
          </cell>
          <cell r="O9">
            <v>18</v>
          </cell>
          <cell r="P9">
            <v>26</v>
          </cell>
        </row>
        <row r="10">
          <cell r="B10" t="str">
            <v>WC</v>
          </cell>
          <cell r="C10">
            <v>18</v>
          </cell>
          <cell r="D10">
            <v>26</v>
          </cell>
          <cell r="E10">
            <v>16</v>
          </cell>
          <cell r="F10">
            <v>28</v>
          </cell>
          <cell r="G10" t="str">
            <v>-</v>
          </cell>
          <cell r="H10">
            <v>0</v>
          </cell>
          <cell r="I10">
            <v>10</v>
          </cell>
          <cell r="J10" t="str">
            <v>0 W/m²</v>
          </cell>
          <cell r="K10">
            <v>-7</v>
          </cell>
          <cell r="L10">
            <v>1.5</v>
          </cell>
          <cell r="M10" t="str">
            <v>8am to 6pm</v>
          </cell>
          <cell r="N10" t="str">
            <v>-</v>
          </cell>
          <cell r="O10">
            <v>18</v>
          </cell>
          <cell r="P10">
            <v>26</v>
          </cell>
        </row>
        <row r="11">
          <cell r="B11" t="str">
            <v>Atrium</v>
          </cell>
          <cell r="C11">
            <v>17</v>
          </cell>
          <cell r="D11">
            <v>28</v>
          </cell>
          <cell r="E11">
            <v>15</v>
          </cell>
          <cell r="F11">
            <v>30</v>
          </cell>
          <cell r="G11" t="str">
            <v>-</v>
          </cell>
          <cell r="H11">
            <v>115</v>
          </cell>
          <cell r="I11">
            <v>90</v>
          </cell>
          <cell r="J11" t="str">
            <v>29 W/m²</v>
          </cell>
          <cell r="K11">
            <v>0</v>
          </cell>
          <cell r="L11" t="str">
            <v>?</v>
          </cell>
          <cell r="M11" t="str">
            <v>8am to 8pm</v>
          </cell>
          <cell r="N11" t="str">
            <v>-</v>
          </cell>
          <cell r="O11">
            <v>17</v>
          </cell>
          <cell r="P11">
            <v>28</v>
          </cell>
        </row>
        <row r="12">
          <cell r="B12" t="str">
            <v xml:space="preserve">Storage </v>
          </cell>
          <cell r="C12">
            <v>18</v>
          </cell>
          <cell r="D12">
            <v>24</v>
          </cell>
          <cell r="E12">
            <v>16</v>
          </cell>
          <cell r="F12">
            <v>26</v>
          </cell>
          <cell r="G12" t="str">
            <v>-</v>
          </cell>
          <cell r="H12">
            <v>0</v>
          </cell>
          <cell r="I12">
            <v>5.3819575255912078</v>
          </cell>
          <cell r="J12" t="str">
            <v>0 W/m²</v>
          </cell>
          <cell r="K12">
            <v>7.25</v>
          </cell>
          <cell r="L12">
            <v>2</v>
          </cell>
          <cell r="M12" t="str">
            <v>24 h</v>
          </cell>
          <cell r="O12">
            <v>18</v>
          </cell>
          <cell r="P12">
            <v>24</v>
          </cell>
        </row>
        <row r="13">
          <cell r="B13" t="str">
            <v>Tech. Rooms</v>
          </cell>
          <cell r="C13">
            <v>5</v>
          </cell>
          <cell r="D13">
            <v>26</v>
          </cell>
          <cell r="E13">
            <v>3</v>
          </cell>
          <cell r="F13">
            <v>28</v>
          </cell>
          <cell r="G13" t="str">
            <v>-</v>
          </cell>
          <cell r="H13">
            <v>0</v>
          </cell>
          <cell r="I13">
            <v>5.3819575255912078</v>
          </cell>
          <cell r="J13" t="str">
            <v>0 W/m²</v>
          </cell>
          <cell r="K13">
            <v>3</v>
          </cell>
          <cell r="L13" t="str">
            <v>-</v>
          </cell>
          <cell r="M13" t="str">
            <v>24 h</v>
          </cell>
          <cell r="O13">
            <v>5</v>
          </cell>
          <cell r="P13">
            <v>26</v>
          </cell>
        </row>
        <row r="14">
          <cell r="B14" t="str">
            <v>Underground Parking</v>
          </cell>
          <cell r="C14">
            <v>5</v>
          </cell>
          <cell r="D14">
            <v>26</v>
          </cell>
          <cell r="E14">
            <v>3</v>
          </cell>
          <cell r="F14">
            <v>28</v>
          </cell>
          <cell r="G14" t="str">
            <v>-</v>
          </cell>
          <cell r="H14">
            <v>0</v>
          </cell>
          <cell r="I14">
            <v>5.3819575255912078</v>
          </cell>
          <cell r="J14" t="str">
            <v>0 W/m²</v>
          </cell>
          <cell r="K14">
            <v>16</v>
          </cell>
          <cell r="L14" t="str">
            <v>-</v>
          </cell>
          <cell r="M14" t="str">
            <v>24 h</v>
          </cell>
          <cell r="O14">
            <v>5</v>
          </cell>
          <cell r="P14">
            <v>26</v>
          </cell>
        </row>
        <row r="15">
          <cell r="B15" t="str">
            <v>Kitchen</v>
          </cell>
          <cell r="C15">
            <v>22</v>
          </cell>
          <cell r="D15">
            <v>26</v>
          </cell>
          <cell r="E15">
            <v>20</v>
          </cell>
          <cell r="F15">
            <v>28</v>
          </cell>
          <cell r="G15" t="str">
            <v>-</v>
          </cell>
          <cell r="H15">
            <v>5</v>
          </cell>
          <cell r="I15">
            <v>11.840306556300659</v>
          </cell>
          <cell r="J15" t="str">
            <v>80 W/m²</v>
          </cell>
          <cell r="K15">
            <v>115</v>
          </cell>
          <cell r="L15">
            <v>6</v>
          </cell>
          <cell r="M15" t="str">
            <v>6am to 4pm</v>
          </cell>
          <cell r="N15" t="str">
            <v>-</v>
          </cell>
          <cell r="O15">
            <v>22</v>
          </cell>
          <cell r="P15">
            <v>26</v>
          </cell>
        </row>
        <row r="16">
          <cell r="B16" t="str">
            <v>Restaurant</v>
          </cell>
          <cell r="C16">
            <v>22</v>
          </cell>
          <cell r="D16">
            <v>24</v>
          </cell>
          <cell r="E16">
            <v>20</v>
          </cell>
          <cell r="F16">
            <v>26</v>
          </cell>
          <cell r="G16" t="str">
            <v>-</v>
          </cell>
          <cell r="H16">
            <v>1.5</v>
          </cell>
          <cell r="I16">
            <v>11.840306556300659</v>
          </cell>
          <cell r="J16" t="str">
            <v>0 W/m²</v>
          </cell>
          <cell r="K16">
            <v>20</v>
          </cell>
          <cell r="L16">
            <v>6</v>
          </cell>
          <cell r="M16" t="str">
            <v>10am to 6pm</v>
          </cell>
          <cell r="N16" t="str">
            <v>-</v>
          </cell>
          <cell r="O16">
            <v>22</v>
          </cell>
          <cell r="P16">
            <v>24</v>
          </cell>
        </row>
        <row r="17">
          <cell r="B17" t="str">
            <v>Server / IT</v>
          </cell>
          <cell r="C17">
            <v>18</v>
          </cell>
          <cell r="D17">
            <v>24</v>
          </cell>
          <cell r="E17">
            <v>16</v>
          </cell>
          <cell r="F17">
            <v>28</v>
          </cell>
          <cell r="G17" t="str">
            <v>-</v>
          </cell>
          <cell r="H17">
            <v>0</v>
          </cell>
          <cell r="I17">
            <v>0</v>
          </cell>
          <cell r="J17">
            <v>3</v>
          </cell>
          <cell r="K17">
            <v>5</v>
          </cell>
          <cell r="L17">
            <v>1.5</v>
          </cell>
          <cell r="M17" t="str">
            <v>24 h</v>
          </cell>
          <cell r="O17">
            <v>18</v>
          </cell>
          <cell r="P17">
            <v>24</v>
          </cell>
        </row>
        <row r="18">
          <cell r="B18" t="str">
            <v>Fitness</v>
          </cell>
          <cell r="C18">
            <v>18</v>
          </cell>
          <cell r="D18">
            <v>26</v>
          </cell>
          <cell r="E18">
            <v>16</v>
          </cell>
          <cell r="F18">
            <v>28</v>
          </cell>
          <cell r="G18" t="str">
            <v>30% - 55%</v>
          </cell>
          <cell r="H18">
            <v>5</v>
          </cell>
          <cell r="I18">
            <v>11.840306556300659</v>
          </cell>
          <cell r="J18" t="str">
            <v>12 W/m²</v>
          </cell>
          <cell r="K18">
            <v>15</v>
          </cell>
          <cell r="L18">
            <v>6</v>
          </cell>
          <cell r="M18" t="str">
            <v>8am to 6pm</v>
          </cell>
          <cell r="N18" t="str">
            <v>-</v>
          </cell>
          <cell r="O18">
            <v>18</v>
          </cell>
          <cell r="P18">
            <v>26</v>
          </cell>
        </row>
        <row r="19">
          <cell r="B19" t="str">
            <v>Food storage</v>
          </cell>
          <cell r="C19">
            <v>18</v>
          </cell>
          <cell r="D19">
            <v>24</v>
          </cell>
          <cell r="E19">
            <v>16</v>
          </cell>
          <cell r="F19">
            <v>26</v>
          </cell>
          <cell r="G19" t="str">
            <v>-</v>
          </cell>
          <cell r="H19">
            <v>0</v>
          </cell>
          <cell r="I19">
            <v>5</v>
          </cell>
          <cell r="J19">
            <v>0</v>
          </cell>
          <cell r="K19">
            <v>8</v>
          </cell>
          <cell r="L19" t="str">
            <v>?</v>
          </cell>
          <cell r="M19" t="str">
            <v>24 h</v>
          </cell>
          <cell r="O19">
            <v>18</v>
          </cell>
          <cell r="P19">
            <v>24</v>
          </cell>
        </row>
        <row r="20">
          <cell r="B20" t="str">
            <v>Stairs</v>
          </cell>
          <cell r="C20">
            <v>16</v>
          </cell>
          <cell r="D20">
            <v>26</v>
          </cell>
          <cell r="E20">
            <v>14</v>
          </cell>
          <cell r="F20">
            <v>28</v>
          </cell>
          <cell r="G20" t="str">
            <v>-</v>
          </cell>
          <cell r="H20">
            <v>0</v>
          </cell>
          <cell r="I20">
            <v>5</v>
          </cell>
          <cell r="J20">
            <v>0</v>
          </cell>
          <cell r="K20">
            <v>0</v>
          </cell>
          <cell r="L20" t="str">
            <v>?</v>
          </cell>
          <cell r="M20" t="str">
            <v>24 h</v>
          </cell>
          <cell r="O20">
            <v>16</v>
          </cell>
          <cell r="P20">
            <v>26</v>
          </cell>
        </row>
        <row r="21">
          <cell r="B21" t="str">
            <v>Non Conditioned</v>
          </cell>
          <cell r="C21">
            <v>16</v>
          </cell>
          <cell r="D21">
            <v>26</v>
          </cell>
          <cell r="E21">
            <v>14</v>
          </cell>
          <cell r="F21">
            <v>28</v>
          </cell>
          <cell r="G21" t="str">
            <v>-</v>
          </cell>
          <cell r="H21">
            <v>0</v>
          </cell>
          <cell r="I21" t="str">
            <v>-</v>
          </cell>
          <cell r="J21" t="str">
            <v>-</v>
          </cell>
          <cell r="K21">
            <v>0</v>
          </cell>
          <cell r="L21" t="str">
            <v>-</v>
          </cell>
          <cell r="M21" t="str">
            <v>24 h</v>
          </cell>
          <cell r="O21">
            <v>16</v>
          </cell>
          <cell r="P21">
            <v>26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F640-011F-4B33-8C97-94965D062AB9}">
  <dimension ref="A1:M54"/>
  <sheetViews>
    <sheetView tabSelected="1" workbookViewId="0">
      <selection activeCell="G48" sqref="G48"/>
    </sheetView>
  </sheetViews>
  <sheetFormatPr defaultRowHeight="14.4" x14ac:dyDescent="0.3"/>
  <cols>
    <col min="1" max="1" width="35.44140625" customWidth="1"/>
    <col min="2" max="5" width="14.33203125" customWidth="1"/>
  </cols>
  <sheetData>
    <row r="1" spans="1:13" x14ac:dyDescent="0.3">
      <c r="A1" s="78" t="s">
        <v>119</v>
      </c>
      <c r="B1" s="79"/>
      <c r="C1" s="79"/>
      <c r="D1" s="79"/>
      <c r="E1" s="79"/>
    </row>
    <row r="2" spans="1:13" ht="43.2" x14ac:dyDescent="0.3">
      <c r="A2" s="66"/>
      <c r="B2" s="71" t="s">
        <v>147</v>
      </c>
      <c r="C2" s="71" t="s">
        <v>146</v>
      </c>
      <c r="D2" s="71" t="s">
        <v>141</v>
      </c>
      <c r="E2" s="71" t="s">
        <v>142</v>
      </c>
      <c r="G2" s="102"/>
      <c r="H2" s="36"/>
      <c r="I2" s="36"/>
      <c r="J2" s="36"/>
      <c r="K2" s="36"/>
      <c r="L2" s="36"/>
      <c r="M2" s="36"/>
    </row>
    <row r="3" spans="1:13" ht="15.6" x14ac:dyDescent="0.3">
      <c r="A3" s="67" t="s">
        <v>125</v>
      </c>
      <c r="B3" s="103">
        <v>250</v>
      </c>
      <c r="C3" s="104">
        <f>1/B3</f>
        <v>4.0000000000000001E-3</v>
      </c>
      <c r="D3" s="93">
        <v>0.4</v>
      </c>
      <c r="E3" s="80">
        <f>C3*D3*168</f>
        <v>0.26880000000000004</v>
      </c>
    </row>
    <row r="4" spans="1:13" ht="15.6" x14ac:dyDescent="0.3">
      <c r="A4" s="67" t="s">
        <v>126</v>
      </c>
      <c r="B4" s="103">
        <v>275</v>
      </c>
      <c r="C4" s="104">
        <f t="shared" ref="C4:C10" si="0">1/B4</f>
        <v>3.6363636363636364E-3</v>
      </c>
      <c r="D4" s="93">
        <v>0.3</v>
      </c>
      <c r="E4" s="80">
        <f t="shared" ref="E4:E10" si="1">C4*D4*168</f>
        <v>0.18327272727272728</v>
      </c>
    </row>
    <row r="5" spans="1:13" ht="15.6" x14ac:dyDescent="0.3">
      <c r="A5" s="67" t="s">
        <v>138</v>
      </c>
      <c r="B5" s="103">
        <v>200</v>
      </c>
      <c r="C5" s="104">
        <f t="shared" si="0"/>
        <v>5.0000000000000001E-3</v>
      </c>
      <c r="D5" s="93">
        <v>0.2</v>
      </c>
      <c r="E5" s="80">
        <f t="shared" si="1"/>
        <v>0.16800000000000001</v>
      </c>
    </row>
    <row r="6" spans="1:13" ht="15.6" x14ac:dyDescent="0.3">
      <c r="A6" s="67" t="s">
        <v>137</v>
      </c>
      <c r="B6" s="103">
        <v>50</v>
      </c>
      <c r="C6" s="104">
        <f t="shared" si="0"/>
        <v>0.02</v>
      </c>
      <c r="D6" s="93">
        <v>0.3</v>
      </c>
      <c r="E6" s="80">
        <f t="shared" si="1"/>
        <v>1.008</v>
      </c>
    </row>
    <row r="7" spans="1:13" ht="15.6" x14ac:dyDescent="0.3">
      <c r="A7" s="67" t="s">
        <v>127</v>
      </c>
      <c r="B7" s="103">
        <v>275</v>
      </c>
      <c r="C7" s="104">
        <f t="shared" si="0"/>
        <v>3.6363636363636364E-3</v>
      </c>
      <c r="D7" s="93">
        <v>0.2</v>
      </c>
      <c r="E7" s="80">
        <f t="shared" si="1"/>
        <v>0.1221818181818182</v>
      </c>
    </row>
    <row r="8" spans="1:13" ht="15.6" x14ac:dyDescent="0.3">
      <c r="A8" s="67" t="s">
        <v>128</v>
      </c>
      <c r="B8" s="103">
        <v>150</v>
      </c>
      <c r="C8" s="104">
        <f t="shared" si="0"/>
        <v>6.6666666666666671E-3</v>
      </c>
      <c r="D8" s="93">
        <v>0.3</v>
      </c>
      <c r="E8" s="80">
        <f t="shared" si="1"/>
        <v>0.33600000000000002</v>
      </c>
    </row>
    <row r="9" spans="1:13" ht="15.6" x14ac:dyDescent="0.3">
      <c r="A9" s="67" t="s">
        <v>129</v>
      </c>
      <c r="B9" s="103">
        <v>275</v>
      </c>
      <c r="C9" s="104">
        <f t="shared" si="0"/>
        <v>3.6363636363636364E-3</v>
      </c>
      <c r="D9" s="93">
        <v>0.2</v>
      </c>
      <c r="E9" s="80">
        <f t="shared" si="1"/>
        <v>0.1221818181818182</v>
      </c>
    </row>
    <row r="10" spans="1:13" ht="15.6" x14ac:dyDescent="0.3">
      <c r="A10" s="67" t="s">
        <v>130</v>
      </c>
      <c r="B10" s="103">
        <v>100</v>
      </c>
      <c r="C10" s="104">
        <f t="shared" si="0"/>
        <v>0.01</v>
      </c>
      <c r="D10" s="93">
        <v>0.1</v>
      </c>
      <c r="E10" s="80">
        <f t="shared" si="1"/>
        <v>0.16800000000000001</v>
      </c>
    </row>
    <row r="14" spans="1:13" x14ac:dyDescent="0.3">
      <c r="A14" s="68" t="s">
        <v>135</v>
      </c>
      <c r="B14" s="69"/>
      <c r="C14" s="69"/>
      <c r="D14" s="69"/>
      <c r="E14" s="69"/>
    </row>
    <row r="15" spans="1:13" ht="28.8" x14ac:dyDescent="0.3">
      <c r="A15" s="66"/>
      <c r="B15" s="70" t="s">
        <v>131</v>
      </c>
      <c r="C15" s="70" t="s">
        <v>132</v>
      </c>
      <c r="D15" s="71" t="s">
        <v>141</v>
      </c>
      <c r="E15" s="71" t="s">
        <v>136</v>
      </c>
    </row>
    <row r="16" spans="1:13" ht="15.6" x14ac:dyDescent="0.3">
      <c r="A16" s="67" t="s">
        <v>125</v>
      </c>
      <c r="B16" s="85">
        <v>0.5</v>
      </c>
      <c r="C16" s="85">
        <v>0.05</v>
      </c>
      <c r="D16" s="86">
        <f>D3</f>
        <v>0.4</v>
      </c>
      <c r="E16" s="74">
        <f>AVERAGE(B16,C16)*D16*168</f>
        <v>18.480000000000004</v>
      </c>
    </row>
    <row r="17" spans="1:5" ht="15.6" x14ac:dyDescent="0.3">
      <c r="A17" s="67" t="s">
        <v>126</v>
      </c>
      <c r="B17" s="85">
        <v>0.5</v>
      </c>
      <c r="C17" s="85">
        <v>0.1</v>
      </c>
      <c r="D17" s="86">
        <f t="shared" ref="D17:D23" si="2">D4</f>
        <v>0.3</v>
      </c>
      <c r="E17" s="74">
        <f t="shared" ref="E17:E23" si="3">AVERAGE(B17,C17)*D17*168</f>
        <v>15.12</v>
      </c>
    </row>
    <row r="18" spans="1:5" ht="15.6" x14ac:dyDescent="0.3">
      <c r="A18" s="67" t="s">
        <v>138</v>
      </c>
      <c r="B18" s="85">
        <v>3</v>
      </c>
      <c r="C18" s="85">
        <v>0.2</v>
      </c>
      <c r="D18" s="86">
        <f t="shared" si="2"/>
        <v>0.2</v>
      </c>
      <c r="E18" s="74">
        <f t="shared" si="3"/>
        <v>53.760000000000012</v>
      </c>
    </row>
    <row r="19" spans="1:5" ht="15.6" x14ac:dyDescent="0.3">
      <c r="A19" s="67" t="s">
        <v>137</v>
      </c>
      <c r="B19" s="85">
        <v>0.1</v>
      </c>
      <c r="C19" s="85">
        <v>0</v>
      </c>
      <c r="D19" s="86">
        <f t="shared" si="2"/>
        <v>0.3</v>
      </c>
      <c r="E19" s="74">
        <f t="shared" si="3"/>
        <v>2.52</v>
      </c>
    </row>
    <row r="20" spans="1:5" ht="15.6" x14ac:dyDescent="0.3">
      <c r="A20" s="67" t="s">
        <v>127</v>
      </c>
      <c r="B20" s="85">
        <v>0.1</v>
      </c>
      <c r="C20" s="85">
        <v>0</v>
      </c>
      <c r="D20" s="86">
        <f t="shared" si="2"/>
        <v>0.2</v>
      </c>
      <c r="E20" s="74">
        <f t="shared" si="3"/>
        <v>1.6800000000000004</v>
      </c>
    </row>
    <row r="21" spans="1:5" ht="15.6" x14ac:dyDescent="0.3">
      <c r="A21" s="67" t="s">
        <v>128</v>
      </c>
      <c r="B21" s="85">
        <v>0.5</v>
      </c>
      <c r="C21" s="85">
        <v>0.05</v>
      </c>
      <c r="D21" s="86">
        <f t="shared" si="2"/>
        <v>0.3</v>
      </c>
      <c r="E21" s="74">
        <f t="shared" si="3"/>
        <v>13.860000000000001</v>
      </c>
    </row>
    <row r="22" spans="1:5" ht="15.6" x14ac:dyDescent="0.3">
      <c r="A22" s="67" t="s">
        <v>129</v>
      </c>
      <c r="B22" s="85">
        <v>0.5</v>
      </c>
      <c r="C22" s="85">
        <v>0.1</v>
      </c>
      <c r="D22" s="86">
        <f t="shared" si="2"/>
        <v>0.2</v>
      </c>
      <c r="E22" s="74">
        <f t="shared" si="3"/>
        <v>10.08</v>
      </c>
    </row>
    <row r="23" spans="1:5" ht="15.6" x14ac:dyDescent="0.3">
      <c r="A23" s="67" t="s">
        <v>130</v>
      </c>
      <c r="B23" s="85">
        <v>0.1</v>
      </c>
      <c r="C23" s="85">
        <v>0</v>
      </c>
      <c r="D23" s="86">
        <f t="shared" si="2"/>
        <v>0.1</v>
      </c>
      <c r="E23" s="74">
        <f t="shared" si="3"/>
        <v>0.84000000000000019</v>
      </c>
    </row>
    <row r="24" spans="1:5" ht="15.6" x14ac:dyDescent="0.3">
      <c r="A24" s="67"/>
      <c r="B24" s="72"/>
      <c r="C24" s="72"/>
      <c r="D24" s="73"/>
      <c r="E24" s="74"/>
    </row>
    <row r="25" spans="1:5" ht="15.6" x14ac:dyDescent="0.3">
      <c r="A25" s="67"/>
      <c r="B25" s="72"/>
      <c r="C25" s="72"/>
      <c r="D25" s="73"/>
      <c r="E25" s="74"/>
    </row>
    <row r="27" spans="1:5" x14ac:dyDescent="0.3">
      <c r="A27" s="75" t="s">
        <v>140</v>
      </c>
      <c r="B27" s="76"/>
      <c r="C27" s="76"/>
      <c r="D27" s="76"/>
      <c r="E27" s="76"/>
    </row>
    <row r="28" spans="1:5" ht="28.8" x14ac:dyDescent="0.3">
      <c r="A28" s="66"/>
      <c r="B28" s="70" t="s">
        <v>131</v>
      </c>
      <c r="C28" s="70" t="s">
        <v>132</v>
      </c>
      <c r="D28" s="71" t="s">
        <v>141</v>
      </c>
      <c r="E28" s="71" t="s">
        <v>139</v>
      </c>
    </row>
    <row r="29" spans="1:5" ht="15.6" x14ac:dyDescent="0.3">
      <c r="A29" s="67" t="s">
        <v>125</v>
      </c>
      <c r="B29" s="72">
        <v>0.5</v>
      </c>
      <c r="C29" s="72">
        <v>0</v>
      </c>
      <c r="D29" s="73">
        <v>0.25</v>
      </c>
      <c r="E29" s="74">
        <f>AVERAGE(B29,C29)*D29*168</f>
        <v>10.5</v>
      </c>
    </row>
    <row r="30" spans="1:5" ht="15.6" x14ac:dyDescent="0.3">
      <c r="A30" s="67" t="s">
        <v>126</v>
      </c>
      <c r="B30" s="72">
        <v>0.5</v>
      </c>
      <c r="C30" s="72">
        <v>0.05</v>
      </c>
      <c r="D30" s="73">
        <v>0.3</v>
      </c>
      <c r="E30" s="74">
        <f t="shared" ref="E30:E36" si="4">AVERAGE(B30,C30)*D30*168</f>
        <v>13.860000000000001</v>
      </c>
    </row>
    <row r="31" spans="1:5" ht="15.6" x14ac:dyDescent="0.3">
      <c r="A31" s="67" t="s">
        <v>138</v>
      </c>
      <c r="B31" s="85">
        <v>0.5</v>
      </c>
      <c r="C31" s="85">
        <v>0.05</v>
      </c>
      <c r="D31" s="73">
        <v>0.3</v>
      </c>
      <c r="E31" s="74">
        <f t="shared" si="4"/>
        <v>13.860000000000001</v>
      </c>
    </row>
    <row r="32" spans="1:5" ht="15.6" x14ac:dyDescent="0.3">
      <c r="A32" s="67" t="s">
        <v>137</v>
      </c>
      <c r="B32" s="72">
        <v>0.5</v>
      </c>
      <c r="C32" s="72">
        <v>0</v>
      </c>
      <c r="D32" s="93">
        <v>0.4</v>
      </c>
      <c r="E32" s="74">
        <f t="shared" si="4"/>
        <v>16.8</v>
      </c>
    </row>
    <row r="33" spans="1:5" ht="15.6" x14ac:dyDescent="0.3">
      <c r="A33" s="67" t="s">
        <v>127</v>
      </c>
      <c r="B33" s="72">
        <v>0.5</v>
      </c>
      <c r="C33" s="72">
        <v>0</v>
      </c>
      <c r="D33" s="73">
        <v>0.25</v>
      </c>
      <c r="E33" s="74">
        <f t="shared" si="4"/>
        <v>10.5</v>
      </c>
    </row>
    <row r="34" spans="1:5" ht="15.6" x14ac:dyDescent="0.3">
      <c r="A34" s="67" t="s">
        <v>128</v>
      </c>
      <c r="B34" s="72">
        <v>0.5</v>
      </c>
      <c r="C34" s="72">
        <v>0.05</v>
      </c>
      <c r="D34" s="73">
        <v>0.25</v>
      </c>
      <c r="E34" s="74">
        <f t="shared" si="4"/>
        <v>11.55</v>
      </c>
    </row>
    <row r="35" spans="1:5" ht="15.6" x14ac:dyDescent="0.3">
      <c r="A35" s="67" t="s">
        <v>129</v>
      </c>
      <c r="B35" s="72">
        <v>0.5</v>
      </c>
      <c r="C35" s="72">
        <v>0.05</v>
      </c>
      <c r="D35" s="73">
        <v>0.25</v>
      </c>
      <c r="E35" s="74">
        <f t="shared" si="4"/>
        <v>11.55</v>
      </c>
    </row>
    <row r="36" spans="1:5" ht="15.6" x14ac:dyDescent="0.3">
      <c r="A36" s="67" t="s">
        <v>130</v>
      </c>
      <c r="B36" s="72">
        <v>0.2</v>
      </c>
      <c r="C36" s="72">
        <v>0</v>
      </c>
      <c r="D36" s="93">
        <v>0.3</v>
      </c>
      <c r="E36" s="74">
        <f t="shared" si="4"/>
        <v>5.04</v>
      </c>
    </row>
    <row r="38" spans="1:5" ht="15.6" x14ac:dyDescent="0.3">
      <c r="A38" s="77" t="s">
        <v>143</v>
      </c>
    </row>
    <row r="39" spans="1:5" ht="15.6" x14ac:dyDescent="0.3">
      <c r="A39" s="77"/>
    </row>
    <row r="40" spans="1:5" ht="15.6" x14ac:dyDescent="0.3">
      <c r="A40" s="77"/>
    </row>
    <row r="41" spans="1:5" ht="15.6" x14ac:dyDescent="0.3">
      <c r="A41" s="77"/>
    </row>
    <row r="42" spans="1:5" ht="15.6" x14ac:dyDescent="0.3">
      <c r="A42" s="87" t="s">
        <v>144</v>
      </c>
      <c r="B42" s="88"/>
      <c r="C42" s="88"/>
      <c r="D42" s="88"/>
    </row>
    <row r="43" spans="1:5" ht="28.8" x14ac:dyDescent="0.3">
      <c r="A43" s="29"/>
      <c r="B43" s="84" t="s">
        <v>119</v>
      </c>
      <c r="C43" s="81" t="s">
        <v>121</v>
      </c>
      <c r="D43" s="81" t="s">
        <v>120</v>
      </c>
    </row>
    <row r="44" spans="1:5" x14ac:dyDescent="0.3">
      <c r="A44" s="29"/>
      <c r="B44" s="81" t="s">
        <v>145</v>
      </c>
      <c r="C44" s="81" t="s">
        <v>122</v>
      </c>
      <c r="D44" s="81" t="s">
        <v>122</v>
      </c>
    </row>
    <row r="45" spans="1:5" x14ac:dyDescent="0.3">
      <c r="A45" s="64" t="s">
        <v>114</v>
      </c>
      <c r="B45" s="82" t="s">
        <v>123</v>
      </c>
      <c r="C45" s="83">
        <v>0.5</v>
      </c>
      <c r="D45" s="83">
        <v>1.25</v>
      </c>
    </row>
    <row r="46" spans="1:5" x14ac:dyDescent="0.3">
      <c r="A46" s="64" t="s">
        <v>91</v>
      </c>
      <c r="B46" s="82">
        <v>300</v>
      </c>
      <c r="C46" s="83">
        <v>1.25</v>
      </c>
      <c r="D46" s="83">
        <v>0.25</v>
      </c>
    </row>
    <row r="47" spans="1:5" x14ac:dyDescent="0.3">
      <c r="A47" s="64" t="s">
        <v>115</v>
      </c>
      <c r="B47" s="82">
        <v>15</v>
      </c>
      <c r="C47" s="83">
        <v>0.65</v>
      </c>
      <c r="D47" s="83">
        <v>0.5</v>
      </c>
    </row>
    <row r="48" spans="1:5" x14ac:dyDescent="0.3">
      <c r="A48" s="64" t="s">
        <v>116</v>
      </c>
      <c r="B48" s="82">
        <v>100</v>
      </c>
      <c r="C48" s="83">
        <v>0.75</v>
      </c>
      <c r="D48" s="83">
        <v>0.5</v>
      </c>
    </row>
    <row r="49" spans="1:4" x14ac:dyDescent="0.3">
      <c r="A49" s="64" t="s">
        <v>117</v>
      </c>
      <c r="B49" s="82">
        <v>100</v>
      </c>
      <c r="C49" s="83">
        <v>0.75</v>
      </c>
      <c r="D49" s="83">
        <v>1</v>
      </c>
    </row>
    <row r="50" spans="1:4" x14ac:dyDescent="0.3">
      <c r="A50" s="64" t="s">
        <v>118</v>
      </c>
      <c r="B50" s="82">
        <v>100</v>
      </c>
      <c r="C50" s="83">
        <v>0.9</v>
      </c>
      <c r="D50" s="83">
        <v>0.5</v>
      </c>
    </row>
    <row r="51" spans="1:4" x14ac:dyDescent="0.3">
      <c r="A51" s="36"/>
      <c r="B51" s="36"/>
      <c r="C51" s="36"/>
      <c r="D51" s="36"/>
    </row>
    <row r="52" spans="1:4" x14ac:dyDescent="0.3">
      <c r="A52" s="36" t="s">
        <v>124</v>
      </c>
      <c r="B52" s="36"/>
      <c r="C52" s="36"/>
      <c r="D52" s="36"/>
    </row>
    <row r="53" spans="1:4" x14ac:dyDescent="0.3">
      <c r="A53" s="36"/>
      <c r="B53" s="36"/>
      <c r="C53" s="36"/>
      <c r="D53" s="36"/>
    </row>
    <row r="54" spans="1:4" x14ac:dyDescent="0.3">
      <c r="A54" s="36"/>
      <c r="B54" s="36"/>
      <c r="C54" s="36"/>
      <c r="D54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9" tint="0.39997558519241921"/>
  </sheetPr>
  <dimension ref="A1:JH195"/>
  <sheetViews>
    <sheetView workbookViewId="0"/>
  </sheetViews>
  <sheetFormatPr defaultColWidth="8.88671875" defaultRowHeight="14.4" x14ac:dyDescent="0.3"/>
  <cols>
    <col min="1" max="1" width="16.33203125" bestFit="1" customWidth="1"/>
    <col min="2" max="2" width="11.6640625" customWidth="1"/>
    <col min="3" max="3" width="3.6640625" style="44" customWidth="1"/>
    <col min="4" max="28" width="4.88671875" customWidth="1"/>
    <col min="29" max="29" width="8.88671875" hidden="1" customWidth="1"/>
    <col min="30" max="53" width="3.44140625" hidden="1" customWidth="1"/>
    <col min="54" max="54" width="30.33203125" hidden="1" customWidth="1"/>
    <col min="55" max="55" width="1.88671875" style="36" hidden="1" customWidth="1"/>
    <col min="56" max="56" width="6.44140625" customWidth="1"/>
    <col min="57" max="57" width="13.44140625" customWidth="1"/>
    <col min="58" max="58" width="11.6640625" customWidth="1"/>
    <col min="59" max="59" width="4.33203125" customWidth="1"/>
    <col min="60" max="83" width="4.88671875" customWidth="1"/>
    <col min="84" max="84" width="2.109375" customWidth="1"/>
    <col min="85" max="85" width="18.109375" hidden="1" customWidth="1"/>
    <col min="86" max="108" width="3.33203125" hidden="1" customWidth="1"/>
    <col min="109" max="109" width="2.88671875" hidden="1" customWidth="1"/>
    <col min="110" max="110" width="21.6640625" hidden="1" customWidth="1"/>
    <col min="111" max="111" width="1.6640625" hidden="1" customWidth="1"/>
    <col min="112" max="112" width="5.6640625" bestFit="1" customWidth="1"/>
    <col min="113" max="113" width="4" bestFit="1" customWidth="1"/>
    <col min="114" max="117" width="3.109375" bestFit="1" customWidth="1"/>
    <col min="118" max="130" width="4" bestFit="1" customWidth="1"/>
    <col min="131" max="134" width="3.109375" bestFit="1" customWidth="1"/>
    <col min="135" max="135" width="3" bestFit="1" customWidth="1"/>
    <col min="136" max="136" width="19.109375" hidden="1" customWidth="1"/>
    <col min="137" max="142" width="2.109375" hidden="1" customWidth="1"/>
    <col min="143" max="143" width="3.44140625" hidden="1" customWidth="1"/>
    <col min="144" max="145" width="4.6640625" hidden="1" customWidth="1"/>
    <col min="146" max="147" width="2.109375" hidden="1" customWidth="1"/>
    <col min="148" max="148" width="5.44140625" hidden="1" customWidth="1"/>
    <col min="149" max="149" width="4.6640625" hidden="1" customWidth="1"/>
    <col min="150" max="150" width="2.109375" hidden="1" customWidth="1"/>
    <col min="151" max="151" width="5.44140625" hidden="1" customWidth="1"/>
    <col min="152" max="152" width="2.109375" hidden="1" customWidth="1"/>
    <col min="153" max="153" width="5.44140625" hidden="1" customWidth="1"/>
    <col min="154" max="155" width="4.6640625" hidden="1" customWidth="1"/>
    <col min="156" max="159" width="2.109375" hidden="1" customWidth="1"/>
    <col min="160" max="160" width="3.44140625" hidden="1" customWidth="1"/>
    <col min="161" max="161" width="25" customWidth="1"/>
    <col min="162" max="162" width="1.44140625" bestFit="1" customWidth="1"/>
    <col min="163" max="163" width="7.44140625" bestFit="1" customWidth="1"/>
    <col min="164" max="164" width="19.6640625" bestFit="1" customWidth="1"/>
    <col min="165" max="188" width="3.44140625" bestFit="1" customWidth="1"/>
    <col min="189" max="189" width="19.109375" hidden="1" customWidth="1"/>
    <col min="190" max="195" width="2.109375" hidden="1" customWidth="1"/>
    <col min="196" max="196" width="3.44140625" hidden="1" customWidth="1"/>
    <col min="197" max="198" width="4.6640625" hidden="1" customWidth="1"/>
    <col min="199" max="200" width="2.109375" hidden="1" customWidth="1"/>
    <col min="201" max="201" width="5.44140625" hidden="1" customWidth="1"/>
    <col min="202" max="202" width="4.6640625" hidden="1" customWidth="1"/>
    <col min="203" max="203" width="2.109375" hidden="1" customWidth="1"/>
    <col min="204" max="204" width="5.44140625" hidden="1" customWidth="1"/>
    <col min="205" max="205" width="2.109375" hidden="1" customWidth="1"/>
    <col min="206" max="206" width="5.44140625" hidden="1" customWidth="1"/>
    <col min="207" max="208" width="4.6640625" hidden="1" customWidth="1"/>
    <col min="209" max="212" width="2.109375" hidden="1" customWidth="1"/>
    <col min="213" max="213" width="3.44140625" hidden="1" customWidth="1"/>
    <col min="214" max="214" width="25" customWidth="1"/>
    <col min="215" max="215" width="1.44140625" bestFit="1" customWidth="1"/>
    <col min="216" max="216" width="10.33203125" bestFit="1" customWidth="1"/>
    <col min="217" max="217" width="22.88671875" bestFit="1" customWidth="1"/>
    <col min="218" max="241" width="4.88671875" bestFit="1" customWidth="1"/>
    <col min="242" max="242" width="19.109375" hidden="1" customWidth="1"/>
    <col min="243" max="248" width="2.109375" hidden="1" customWidth="1"/>
    <col min="249" max="249" width="3.44140625" hidden="1" customWidth="1"/>
    <col min="250" max="251" width="4.6640625" hidden="1" customWidth="1"/>
    <col min="252" max="253" width="2.109375" hidden="1" customWidth="1"/>
    <col min="254" max="254" width="5.44140625" hidden="1" customWidth="1"/>
    <col min="255" max="255" width="4.6640625" hidden="1" customWidth="1"/>
    <col min="256" max="256" width="2.109375" hidden="1" customWidth="1"/>
    <col min="257" max="257" width="5.44140625" hidden="1" customWidth="1"/>
    <col min="258" max="258" width="2.109375" hidden="1" customWidth="1"/>
    <col min="259" max="259" width="5.44140625" hidden="1" customWidth="1"/>
    <col min="260" max="261" width="4.6640625" hidden="1" customWidth="1"/>
    <col min="262" max="265" width="2.109375" hidden="1" customWidth="1"/>
    <col min="266" max="266" width="3.44140625" hidden="1" customWidth="1"/>
    <col min="267" max="267" width="25" customWidth="1"/>
    <col min="268" max="268" width="2.109375" customWidth="1"/>
  </cols>
  <sheetData>
    <row r="1" spans="1:268" s="1" customFormat="1" ht="17.399999999999999" x14ac:dyDescent="0.3">
      <c r="B1" s="2"/>
      <c r="C1" s="3"/>
      <c r="D1" s="2"/>
      <c r="E1" s="65" t="s">
        <v>101</v>
      </c>
      <c r="F1"/>
      <c r="G1"/>
      <c r="H1"/>
      <c r="I1"/>
      <c r="J1"/>
      <c r="K1"/>
      <c r="L1"/>
      <c r="M1"/>
      <c r="N1"/>
      <c r="AO1" s="4"/>
      <c r="BC1" s="5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</row>
    <row r="2" spans="1:268" s="9" customFormat="1" ht="17.399999999999999" x14ac:dyDescent="0.3">
      <c r="A2" s="6"/>
      <c r="B2" s="7"/>
      <c r="C2" s="8"/>
      <c r="D2" s="7"/>
      <c r="E2" s="65" t="s">
        <v>148</v>
      </c>
      <c r="G2" s="10"/>
      <c r="AO2" s="11"/>
      <c r="BB2" s="9" t="s">
        <v>0</v>
      </c>
      <c r="BC2" s="12"/>
      <c r="BD2" s="6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</row>
    <row r="3" spans="1:268" s="9" customFormat="1" ht="17.399999999999999" x14ac:dyDescent="0.3">
      <c r="B3" s="7"/>
      <c r="C3" s="8"/>
      <c r="D3" s="7"/>
      <c r="E3" s="65" t="s">
        <v>149</v>
      </c>
      <c r="G3" s="10"/>
      <c r="AO3" s="11"/>
      <c r="BC3" s="12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</row>
    <row r="4" spans="1:268" s="13" customFormat="1" ht="3.75" customHeight="1" x14ac:dyDescent="0.3">
      <c r="B4" s="14"/>
      <c r="C4" s="15"/>
      <c r="D4" s="14"/>
      <c r="E4" s="16"/>
      <c r="G4" s="16"/>
      <c r="AO4" s="17"/>
      <c r="BC4" s="18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</row>
    <row r="5" spans="1:268" s="19" customFormat="1" ht="3.75" customHeight="1" x14ac:dyDescent="0.3">
      <c r="B5" s="20"/>
      <c r="C5" s="21"/>
      <c r="D5" s="20"/>
      <c r="E5" s="22"/>
      <c r="G5" s="22"/>
      <c r="AO5" s="23"/>
      <c r="BC5" s="24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</row>
    <row r="6" spans="1:268" s="9" customFormat="1" x14ac:dyDescent="0.3">
      <c r="A6" s="25" t="s">
        <v>1</v>
      </c>
      <c r="B6" s="7"/>
      <c r="C6" s="8"/>
      <c r="D6" s="7"/>
      <c r="E6" s="10"/>
      <c r="G6" s="10"/>
      <c r="AO6" s="11"/>
      <c r="BC6" s="12"/>
      <c r="BD6" s="25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</row>
    <row r="7" spans="1:268" s="13" customFormat="1" ht="3" customHeight="1" x14ac:dyDescent="0.3">
      <c r="B7" s="14"/>
      <c r="C7" s="15"/>
      <c r="D7" s="14"/>
      <c r="E7" s="16"/>
      <c r="G7" s="16"/>
      <c r="AO7" s="17"/>
      <c r="BC7" s="18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</row>
    <row r="8" spans="1:268" s="26" customFormat="1" ht="3" customHeight="1" x14ac:dyDescent="0.3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8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</row>
    <row r="9" spans="1:268" s="26" customFormat="1" ht="21" customHeight="1" x14ac:dyDescent="0.35">
      <c r="A9" s="100" t="s">
        <v>109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28"/>
      <c r="BD9" s="52"/>
      <c r="BE9" s="96" t="s">
        <v>47</v>
      </c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</row>
    <row r="10" spans="1:268" ht="9" customHeight="1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BC10"/>
      <c r="BD10" s="52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</row>
    <row r="11" spans="1:268" s="26" customFormat="1" ht="18.899999999999999" customHeight="1" x14ac:dyDescent="0.3">
      <c r="A11" s="27"/>
      <c r="B11" s="27"/>
      <c r="C11" s="47" t="s">
        <v>110</v>
      </c>
      <c r="D11" s="2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27"/>
      <c r="Q11" s="27"/>
      <c r="R11" s="27"/>
      <c r="S11" s="27"/>
      <c r="T11" s="47"/>
      <c r="U11" s="27"/>
      <c r="V11" s="2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7"/>
      <c r="BD11" s="52"/>
      <c r="BE11" s="27"/>
      <c r="BF11" s="27"/>
      <c r="BG11" s="47" t="str">
        <f>C11</f>
        <v>RESIDENTIAL</v>
      </c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6"/>
      <c r="CG11" s="27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</row>
    <row r="12" spans="1:268" s="26" customFormat="1" ht="13.5" customHeight="1" x14ac:dyDescent="0.3">
      <c r="A12" s="27"/>
      <c r="B12" s="27"/>
      <c r="C12" s="2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7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7"/>
      <c r="BD12" s="52"/>
      <c r="BF12" s="27"/>
      <c r="BG12" s="27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 s="27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</row>
    <row r="13" spans="1:268" ht="13.5" customHeight="1" x14ac:dyDescent="0.3">
      <c r="A13" s="29"/>
      <c r="B13" s="95" t="s">
        <v>4</v>
      </c>
      <c r="C13" s="31" t="s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 t="str">
        <f>IF(AC$24&gt;$C13,".","")</f>
        <v/>
      </c>
      <c r="BC13"/>
      <c r="BD13" s="52"/>
      <c r="BE13" s="29"/>
      <c r="BF13" s="95" t="s">
        <v>4</v>
      </c>
      <c r="BG13" s="31" t="s">
        <v>4</v>
      </c>
      <c r="CG13" s="29" t="str">
        <f>IF(CG$24&gt;$C13,".","")</f>
        <v/>
      </c>
    </row>
    <row r="14" spans="1:268" ht="13.5" customHeight="1" x14ac:dyDescent="0.3">
      <c r="A14" s="29"/>
      <c r="B14" s="95"/>
      <c r="C14" s="31">
        <v>0.89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BC14"/>
      <c r="BD14" s="52"/>
      <c r="BE14" s="29"/>
      <c r="BF14" s="95"/>
      <c r="BG14" s="31">
        <v>0.89</v>
      </c>
      <c r="CG14" s="29"/>
    </row>
    <row r="15" spans="1:268" x14ac:dyDescent="0.3">
      <c r="A15" s="52" t="s">
        <v>5</v>
      </c>
      <c r="B15" s="49">
        <v>0</v>
      </c>
      <c r="C15" s="31">
        <v>0.79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BC15"/>
      <c r="BD15" s="52"/>
      <c r="BE15" s="52" t="s">
        <v>5</v>
      </c>
      <c r="BF15" s="49">
        <f>B15</f>
        <v>0</v>
      </c>
      <c r="BG15" s="31">
        <v>0.79</v>
      </c>
      <c r="CG15" s="29"/>
    </row>
    <row r="16" spans="1:268" x14ac:dyDescent="0.3">
      <c r="A16" s="52" t="s">
        <v>6</v>
      </c>
      <c r="B16" s="49">
        <v>24</v>
      </c>
      <c r="C16" s="31">
        <v>0.69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BC16"/>
      <c r="BD16" s="52"/>
      <c r="BE16" s="52" t="s">
        <v>6</v>
      </c>
      <c r="BF16" s="49">
        <f t="shared" ref="BF16:BF20" si="0">B16</f>
        <v>24</v>
      </c>
      <c r="BG16" s="31">
        <v>0.69</v>
      </c>
      <c r="CG16" s="29"/>
    </row>
    <row r="17" spans="1:109" x14ac:dyDescent="0.3">
      <c r="A17" s="52" t="s">
        <v>102</v>
      </c>
      <c r="B17" s="49">
        <v>0</v>
      </c>
      <c r="C17" s="31">
        <v>0.59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BC17"/>
      <c r="BD17" s="52"/>
      <c r="BE17" s="52" t="s">
        <v>102</v>
      </c>
      <c r="BF17" s="49">
        <f t="shared" si="0"/>
        <v>0</v>
      </c>
      <c r="BG17" s="31">
        <v>0.59</v>
      </c>
      <c r="CG17" s="29"/>
    </row>
    <row r="18" spans="1:109" x14ac:dyDescent="0.3">
      <c r="A18" s="52" t="s">
        <v>103</v>
      </c>
      <c r="B18" s="49">
        <v>24</v>
      </c>
      <c r="C18" s="31">
        <v>0.49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6" t="s">
        <v>8</v>
      </c>
      <c r="AE18" s="26" t="s">
        <v>9</v>
      </c>
      <c r="AF18" s="26" t="s">
        <v>10</v>
      </c>
      <c r="AG18" s="26" t="s">
        <v>11</v>
      </c>
      <c r="AH18" s="26" t="s">
        <v>12</v>
      </c>
      <c r="AI18" s="26" t="s">
        <v>13</v>
      </c>
      <c r="AJ18" s="26" t="s">
        <v>14</v>
      </c>
      <c r="AK18" s="26" t="s">
        <v>15</v>
      </c>
      <c r="AL18" s="26" t="s">
        <v>16</v>
      </c>
      <c r="AM18" s="26" t="s">
        <v>17</v>
      </c>
      <c r="AN18" s="26" t="s">
        <v>18</v>
      </c>
      <c r="AO18" s="26" t="s">
        <v>19</v>
      </c>
      <c r="AP18" s="26" t="s">
        <v>20</v>
      </c>
      <c r="AQ18" s="26" t="s">
        <v>21</v>
      </c>
      <c r="AR18" s="26" t="s">
        <v>22</v>
      </c>
      <c r="AS18" s="26" t="s">
        <v>23</v>
      </c>
      <c r="AT18" s="26" t="s">
        <v>24</v>
      </c>
      <c r="AU18" s="26" t="s">
        <v>25</v>
      </c>
      <c r="AV18" s="26" t="s">
        <v>26</v>
      </c>
      <c r="AW18" s="26" t="s">
        <v>27</v>
      </c>
      <c r="AX18" s="26" t="s">
        <v>28</v>
      </c>
      <c r="AY18" s="26" t="s">
        <v>29</v>
      </c>
      <c r="AZ18" s="26" t="s">
        <v>30</v>
      </c>
      <c r="BA18" s="26" t="s">
        <v>31</v>
      </c>
      <c r="BC18"/>
      <c r="BD18" s="52"/>
      <c r="BE18" s="52" t="s">
        <v>103</v>
      </c>
      <c r="BF18" s="49">
        <f t="shared" si="0"/>
        <v>24</v>
      </c>
      <c r="BG18" s="31">
        <v>0.49</v>
      </c>
      <c r="CG18" s="29"/>
      <c r="CH18" s="26" t="s">
        <v>8</v>
      </c>
      <c r="CI18" s="26" t="s">
        <v>9</v>
      </c>
      <c r="CJ18" s="26" t="s">
        <v>10</v>
      </c>
      <c r="CK18" s="26" t="s">
        <v>11</v>
      </c>
      <c r="CL18" s="26" t="s">
        <v>12</v>
      </c>
      <c r="CM18" s="26" t="s">
        <v>13</v>
      </c>
      <c r="CN18" s="26" t="s">
        <v>14</v>
      </c>
      <c r="CO18" s="26" t="s">
        <v>15</v>
      </c>
      <c r="CP18" s="26" t="s">
        <v>16</v>
      </c>
      <c r="CQ18" s="26" t="s">
        <v>17</v>
      </c>
      <c r="CR18" s="26" t="s">
        <v>18</v>
      </c>
      <c r="CS18" s="26" t="s">
        <v>19</v>
      </c>
      <c r="CT18" s="26" t="s">
        <v>20</v>
      </c>
      <c r="CU18" s="26" t="s">
        <v>21</v>
      </c>
      <c r="CV18" s="26" t="s">
        <v>22</v>
      </c>
      <c r="CW18" s="26" t="s">
        <v>23</v>
      </c>
      <c r="CX18" s="26" t="s">
        <v>24</v>
      </c>
      <c r="CY18" s="26" t="s">
        <v>25</v>
      </c>
      <c r="CZ18" s="26" t="s">
        <v>26</v>
      </c>
      <c r="DA18" s="26" t="s">
        <v>27</v>
      </c>
      <c r="DB18" s="26" t="s">
        <v>28</v>
      </c>
      <c r="DC18" s="26" t="s">
        <v>29</v>
      </c>
      <c r="DD18" s="26" t="s">
        <v>30</v>
      </c>
      <c r="DE18" s="26" t="s">
        <v>31</v>
      </c>
    </row>
    <row r="19" spans="1:109" x14ac:dyDescent="0.3">
      <c r="A19" s="29" t="s">
        <v>7</v>
      </c>
      <c r="B19" s="49" t="s">
        <v>113</v>
      </c>
      <c r="C19" s="31">
        <v>0.39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5" t="s">
        <v>32</v>
      </c>
      <c r="BC19" t="s">
        <v>33</v>
      </c>
      <c r="BD19" s="52"/>
      <c r="BE19" s="29" t="s">
        <v>7</v>
      </c>
      <c r="BF19" s="49" t="str">
        <f t="shared" si="0"/>
        <v>Yes</v>
      </c>
      <c r="BG19" s="31">
        <v>0.39</v>
      </c>
      <c r="CG19" s="29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</row>
    <row r="20" spans="1:109" x14ac:dyDescent="0.3">
      <c r="A20" s="29" t="s">
        <v>34</v>
      </c>
      <c r="B20" s="53" t="s">
        <v>35</v>
      </c>
      <c r="C20" s="3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8" t="str">
        <f>"Schedule:Compact,"&amp;C11&amp;" - "&amp;T11&amp;",Fraction,"</f>
        <v>Schedule:Compact,RESIDENTIAL - ,Fraction,</v>
      </c>
      <c r="BC20" t="s">
        <v>33</v>
      </c>
      <c r="BD20" s="52"/>
      <c r="BE20" s="29" t="s">
        <v>34</v>
      </c>
      <c r="BF20" s="49" t="str">
        <f t="shared" si="0"/>
        <v>12/31</v>
      </c>
      <c r="BG20" s="31"/>
      <c r="CG20" s="29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</row>
    <row r="21" spans="1:109" x14ac:dyDescent="0.3">
      <c r="A21" s="29"/>
      <c r="B21" s="29"/>
      <c r="C21" s="31"/>
      <c r="D21" s="58">
        <v>1</v>
      </c>
      <c r="E21" s="58">
        <v>2</v>
      </c>
      <c r="F21" s="58">
        <v>3</v>
      </c>
      <c r="G21" s="58">
        <v>4</v>
      </c>
      <c r="H21" s="58">
        <v>5</v>
      </c>
      <c r="I21" s="58">
        <v>6</v>
      </c>
      <c r="J21" s="58">
        <v>7</v>
      </c>
      <c r="K21" s="58">
        <v>8</v>
      </c>
      <c r="L21" s="58">
        <v>9</v>
      </c>
      <c r="M21" s="58">
        <v>10</v>
      </c>
      <c r="N21" s="58">
        <v>11</v>
      </c>
      <c r="O21" s="58">
        <v>12</v>
      </c>
      <c r="P21" s="58">
        <v>13</v>
      </c>
      <c r="Q21" s="58">
        <v>14</v>
      </c>
      <c r="R21" s="58">
        <v>15</v>
      </c>
      <c r="S21" s="58">
        <v>16</v>
      </c>
      <c r="T21" s="58">
        <v>17</v>
      </c>
      <c r="U21" s="58">
        <v>18</v>
      </c>
      <c r="V21" s="58">
        <v>19</v>
      </c>
      <c r="W21" s="58">
        <v>20</v>
      </c>
      <c r="X21" s="58">
        <v>21</v>
      </c>
      <c r="Y21" s="58">
        <v>22</v>
      </c>
      <c r="Z21" s="58">
        <v>23</v>
      </c>
      <c r="AA21" s="58">
        <v>24</v>
      </c>
      <c r="AB21" s="58"/>
      <c r="AC21" s="29"/>
      <c r="BB21" s="40" t="str">
        <f>CONCATENATE("Through: ",B20,",")</f>
        <v>Through: 12/31,</v>
      </c>
      <c r="BC21" t="s">
        <v>33</v>
      </c>
      <c r="BD21" s="52"/>
      <c r="BE21" s="29"/>
      <c r="BF21" s="29"/>
      <c r="BG21" s="31"/>
      <c r="BH21" s="39">
        <v>1</v>
      </c>
      <c r="BI21" s="39">
        <v>2</v>
      </c>
      <c r="BJ21" s="39">
        <v>3</v>
      </c>
      <c r="BK21" s="39">
        <v>4</v>
      </c>
      <c r="BL21" s="39">
        <v>5</v>
      </c>
      <c r="BM21" s="39">
        <v>6</v>
      </c>
      <c r="BN21" s="39">
        <v>7</v>
      </c>
      <c r="BO21" s="39">
        <v>8</v>
      </c>
      <c r="BP21" s="39">
        <v>9</v>
      </c>
      <c r="BQ21" s="39">
        <v>10</v>
      </c>
      <c r="BR21" s="39">
        <v>11</v>
      </c>
      <c r="BS21" s="39">
        <v>12</v>
      </c>
      <c r="BT21" s="39">
        <v>13</v>
      </c>
      <c r="BU21" s="39">
        <v>14</v>
      </c>
      <c r="BV21" s="39">
        <v>15</v>
      </c>
      <c r="BW21" s="39">
        <v>16</v>
      </c>
      <c r="BX21" s="39">
        <v>17</v>
      </c>
      <c r="BY21" s="39">
        <v>18</v>
      </c>
      <c r="BZ21" s="39">
        <v>19</v>
      </c>
      <c r="CA21" s="39">
        <v>20</v>
      </c>
      <c r="CB21" s="39">
        <v>21</v>
      </c>
      <c r="CC21" s="39">
        <v>22</v>
      </c>
      <c r="CD21" s="39">
        <v>23</v>
      </c>
      <c r="CE21" s="39">
        <v>24</v>
      </c>
      <c r="CF21" s="39"/>
      <c r="CG21" s="29"/>
    </row>
    <row r="22" spans="1:109" ht="14.4" hidden="1" customHeight="1" x14ac:dyDescent="0.3">
      <c r="A22" s="29"/>
      <c r="B22" s="54" t="s">
        <v>37</v>
      </c>
      <c r="C22" s="31"/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/>
      <c r="AC22" s="50" t="str">
        <f>IF(B22="","",CONCATENATE("For: ",B22,",",""))</f>
        <v>For: Summer Design Day,</v>
      </c>
      <c r="AD22" s="41" t="str">
        <f t="shared" ref="AD22:AM26" si="1">CONCATENATE(IF(D22+1=E22+1,"",AD$18),"
",IF(D22+1=E22+1,"",D22),IF(D22+1=E22+1,"",","),""
)</f>
        <v xml:space="preserve">
</v>
      </c>
      <c r="AE22" s="41" t="str">
        <f t="shared" si="1"/>
        <v xml:space="preserve">
</v>
      </c>
      <c r="AF22" s="41" t="str">
        <f t="shared" si="1"/>
        <v xml:space="preserve">
</v>
      </c>
      <c r="AG22" s="41" t="str">
        <f t="shared" si="1"/>
        <v xml:space="preserve">
</v>
      </c>
      <c r="AH22" s="41" t="str">
        <f t="shared" si="1"/>
        <v xml:space="preserve">
</v>
      </c>
      <c r="AI22" s="41" t="str">
        <f t="shared" si="1"/>
        <v xml:space="preserve">
</v>
      </c>
      <c r="AJ22" s="41" t="str">
        <f t="shared" si="1"/>
        <v xml:space="preserve">
</v>
      </c>
      <c r="AK22" s="41" t="str">
        <f t="shared" si="1"/>
        <v xml:space="preserve">
</v>
      </c>
      <c r="AL22" s="41" t="str">
        <f t="shared" si="1"/>
        <v xml:space="preserve">
</v>
      </c>
      <c r="AM22" s="41" t="str">
        <f t="shared" si="1"/>
        <v xml:space="preserve">
</v>
      </c>
      <c r="AN22" s="41" t="str">
        <f t="shared" ref="AN22:AW26" si="2">CONCATENATE(IF(N22+1=O22+1,"",AN$18),"
",IF(N22+1=O22+1,"",N22),IF(N22+1=O22+1,"",","),""
)</f>
        <v xml:space="preserve">
</v>
      </c>
      <c r="AO22" s="41" t="str">
        <f t="shared" si="2"/>
        <v xml:space="preserve">
</v>
      </c>
      <c r="AP22" s="41" t="str">
        <f t="shared" si="2"/>
        <v xml:space="preserve">
</v>
      </c>
      <c r="AQ22" s="41" t="str">
        <f t="shared" si="2"/>
        <v xml:space="preserve">
</v>
      </c>
      <c r="AR22" s="41" t="str">
        <f t="shared" si="2"/>
        <v xml:space="preserve">
</v>
      </c>
      <c r="AS22" s="41" t="str">
        <f t="shared" si="2"/>
        <v xml:space="preserve">
</v>
      </c>
      <c r="AT22" s="41" t="str">
        <f t="shared" si="2"/>
        <v xml:space="preserve">
</v>
      </c>
      <c r="AU22" s="41" t="str">
        <f t="shared" si="2"/>
        <v xml:space="preserve">
</v>
      </c>
      <c r="AV22" s="41" t="str">
        <f t="shared" si="2"/>
        <v xml:space="preserve">
</v>
      </c>
      <c r="AW22" s="41" t="str">
        <f t="shared" si="2"/>
        <v xml:space="preserve">
</v>
      </c>
      <c r="AX22" s="41" t="str">
        <f t="shared" ref="AX22:AZ26" si="3">CONCATENATE(IF(X22+1=Y22+1,"",AX$18),"
",IF(X22+1=Y22+1,"",X22),IF(X22+1=Y22+1,"",","),""
)</f>
        <v xml:space="preserve">
</v>
      </c>
      <c r="AY22" s="41" t="str">
        <f t="shared" si="3"/>
        <v xml:space="preserve">
</v>
      </c>
      <c r="AZ22" s="41" t="str">
        <f t="shared" si="3"/>
        <v xml:space="preserve">
</v>
      </c>
      <c r="BA22" s="41" t="str">
        <f>IF(AC22="","",CONCATENATE(,$BA$18,",","
",AA22,","))</f>
        <v>Until: 24:00,
0,</v>
      </c>
      <c r="BB22" s="42" t="str">
        <f>CONCATENATE(,AC22,"
",AD22,"
",AE22,"
",AF22,"
",AG22,"
",AH22,"
",AI22,"
",AJ22,"
",AK22,"
",AL22,"
",AM22,"
",AN22,"
",AO22,"
",AP22,"
",AQ22,"
",AR22,"
",AS22,"
",AT22,"
",AU22,"
",AV22,"
",AW22,"
",AX22,"
",AY22,"
",AZ22,"
",BA22,"")</f>
        <v>For: Summer Design Day,
Until: 24:00,
0,</v>
      </c>
      <c r="BC22" t="s">
        <v>33</v>
      </c>
      <c r="BD22" s="52"/>
      <c r="BE22" s="29"/>
      <c r="BF22" s="54" t="s">
        <v>37</v>
      </c>
      <c r="BG22" s="31"/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/>
      <c r="CG22" s="50" t="str">
        <f>IF(BF22="","",CONCATENATE("For: ",BF22,",",""))</f>
        <v>For: Summer Design Day,</v>
      </c>
      <c r="CH22" s="41" t="str">
        <f t="shared" ref="CH22:CH26" si="4">CONCATENATE(IF(BH22+1=BI22+1,"",CH$18),"
",IF(BH22+1=BI22+1,"",BH22),IF(BH22+1=BI22+1,"",","),""
)</f>
        <v xml:space="preserve">
</v>
      </c>
      <c r="CI22" s="41" t="str">
        <f t="shared" ref="CI22:CI26" si="5">CONCATENATE(IF(BI22+1=BJ22+1,"",CI$18),"
",IF(BI22+1=BJ22+1,"",BI22),IF(BI22+1=BJ22+1,"",","),""
)</f>
        <v xml:space="preserve">
</v>
      </c>
      <c r="CJ22" s="41" t="str">
        <f t="shared" ref="CJ22:CJ26" si="6">CONCATENATE(IF(BJ22+1=BK22+1,"",CJ$18),"
",IF(BJ22+1=BK22+1,"",BJ22),IF(BJ22+1=BK22+1,"",","),""
)</f>
        <v xml:space="preserve">
</v>
      </c>
      <c r="CK22" s="41" t="str">
        <f t="shared" ref="CK22:CK26" si="7">CONCATENATE(IF(BK22+1=BL22+1,"",CK$18),"
",IF(BK22+1=BL22+1,"",BK22),IF(BK22+1=BL22+1,"",","),""
)</f>
        <v xml:space="preserve">
</v>
      </c>
      <c r="CL22" s="41" t="str">
        <f t="shared" ref="CL22:CL26" si="8">CONCATENATE(IF(BL22+1=BM22+1,"",CL$18),"
",IF(BL22+1=BM22+1,"",BL22),IF(BL22+1=BM22+1,"",","),""
)</f>
        <v xml:space="preserve">
</v>
      </c>
      <c r="CM22" s="41" t="str">
        <f t="shared" ref="CM22:CM26" si="9">CONCATENATE(IF(BM22+1=BN22+1,"",CM$18),"
",IF(BM22+1=BN22+1,"",BM22),IF(BM22+1=BN22+1,"",","),""
)</f>
        <v xml:space="preserve">
</v>
      </c>
      <c r="CN22" s="41" t="str">
        <f t="shared" ref="CN22:CN26" si="10">CONCATENATE(IF(BN22+1=BO22+1,"",CN$18),"
",IF(BN22+1=BO22+1,"",BN22),IF(BN22+1=BO22+1,"",","),""
)</f>
        <v xml:space="preserve">
</v>
      </c>
      <c r="CO22" s="41" t="str">
        <f t="shared" ref="CO22:CO26" si="11">CONCATENATE(IF(BO22+1=BP22+1,"",CO$18),"
",IF(BO22+1=BP22+1,"",BO22),IF(BO22+1=BP22+1,"",","),""
)</f>
        <v xml:space="preserve">
</v>
      </c>
      <c r="CP22" s="41" t="str">
        <f t="shared" ref="CP22:CP26" si="12">CONCATENATE(IF(BP22+1=BQ22+1,"",CP$18),"
",IF(BP22+1=BQ22+1,"",BP22),IF(BP22+1=BQ22+1,"",","),""
)</f>
        <v xml:space="preserve">
</v>
      </c>
      <c r="CQ22" s="41" t="str">
        <f t="shared" ref="CQ22:CQ26" si="13">CONCATENATE(IF(BQ22+1=BR22+1,"",CQ$18),"
",IF(BQ22+1=BR22+1,"",BQ22),IF(BQ22+1=BR22+1,"",","),""
)</f>
        <v xml:space="preserve">
</v>
      </c>
      <c r="CR22" s="41" t="str">
        <f t="shared" ref="CR22:CR26" si="14">CONCATENATE(IF(BR22+1=BS22+1,"",CR$18),"
",IF(BR22+1=BS22+1,"",BR22),IF(BR22+1=BS22+1,"",","),""
)</f>
        <v xml:space="preserve">
</v>
      </c>
      <c r="CS22" s="41" t="str">
        <f t="shared" ref="CS22:CS26" si="15">CONCATENATE(IF(BS22+1=BT22+1,"",CS$18),"
",IF(BS22+1=BT22+1,"",BS22),IF(BS22+1=BT22+1,"",","),""
)</f>
        <v xml:space="preserve">
</v>
      </c>
      <c r="CT22" s="41" t="str">
        <f t="shared" ref="CT22:CT26" si="16">CONCATENATE(IF(BT22+1=BU22+1,"",CT$18),"
",IF(BT22+1=BU22+1,"",BT22),IF(BT22+1=BU22+1,"",","),""
)</f>
        <v xml:space="preserve">
</v>
      </c>
      <c r="CU22" s="41" t="str">
        <f t="shared" ref="CU22:CU26" si="17">CONCATENATE(IF(BU22+1=BV22+1,"",CU$18),"
",IF(BU22+1=BV22+1,"",BU22),IF(BU22+1=BV22+1,"",","),""
)</f>
        <v xml:space="preserve">
</v>
      </c>
      <c r="CV22" s="41" t="str">
        <f t="shared" ref="CV22:CV26" si="18">CONCATENATE(IF(BV22+1=BW22+1,"",CV$18),"
",IF(BV22+1=BW22+1,"",BV22),IF(BV22+1=BW22+1,"",","),""
)</f>
        <v xml:space="preserve">
</v>
      </c>
      <c r="CW22" s="41" t="str">
        <f t="shared" ref="CW22:CW26" si="19">CONCATENATE(IF(BW22+1=BX22+1,"",CW$18),"
",IF(BW22+1=BX22+1,"",BW22),IF(BW22+1=BX22+1,"",","),""
)</f>
        <v xml:space="preserve">
</v>
      </c>
      <c r="CX22" s="41" t="str">
        <f t="shared" ref="CX22:CX26" si="20">CONCATENATE(IF(BX22+1=BY22+1,"",CX$18),"
",IF(BX22+1=BY22+1,"",BX22),IF(BX22+1=BY22+1,"",","),""
)</f>
        <v xml:space="preserve">
</v>
      </c>
      <c r="CY22" s="41" t="str">
        <f t="shared" ref="CY22:CY26" si="21">CONCATENATE(IF(BY22+1=BZ22+1,"",CY$18),"
",IF(BY22+1=BZ22+1,"",BY22),IF(BY22+1=BZ22+1,"",","),""
)</f>
        <v xml:space="preserve">
</v>
      </c>
      <c r="CZ22" s="41" t="str">
        <f t="shared" ref="CZ22:CZ26" si="22">CONCATENATE(IF(BZ22+1=CA22+1,"",CZ$18),"
",IF(BZ22+1=CA22+1,"",BZ22),IF(BZ22+1=CA22+1,"",","),""
)</f>
        <v xml:space="preserve">
</v>
      </c>
      <c r="DA22" s="41" t="str">
        <f t="shared" ref="DA22:DA26" si="23">CONCATENATE(IF(CA22+1=CB22+1,"",DA$18),"
",IF(CA22+1=CB22+1,"",CA22),IF(CA22+1=CB22+1,"",","),""
)</f>
        <v xml:space="preserve">
</v>
      </c>
      <c r="DB22" s="41" t="str">
        <f t="shared" ref="DB22:DB26" si="24">CONCATENATE(IF(CB22+1=CC22+1,"",DB$18),"
",IF(CB22+1=CC22+1,"",CB22),IF(CB22+1=CC22+1,"",","),""
)</f>
        <v xml:space="preserve">
</v>
      </c>
      <c r="DC22" s="41" t="str">
        <f t="shared" ref="DC22:DC26" si="25">CONCATENATE(IF(CC22+1=CD22+1,"",DC$18),"
",IF(CC22+1=CD22+1,"",CC22),IF(CC22+1=CD22+1,"",","),""
)</f>
        <v xml:space="preserve">
</v>
      </c>
      <c r="DD22" s="41" t="str">
        <f t="shared" ref="DD22:DD26" si="26">CONCATENATE(IF(CD22+1=CE22+1,"",DD$18),"
",IF(CD22+1=CE22+1,"",CD22),IF(CD22+1=CE22+1,"",","),""
)</f>
        <v xml:space="preserve">
</v>
      </c>
      <c r="DE22" s="41" t="str">
        <f>IF(CG22="","",CONCATENATE(,$BA$18,",","
",CE22,","))</f>
        <v>Until: 24:00,
0,</v>
      </c>
    </row>
    <row r="23" spans="1:109" ht="14.4" hidden="1" customHeight="1" x14ac:dyDescent="0.3">
      <c r="A23" s="29"/>
      <c r="B23" s="54" t="s">
        <v>36</v>
      </c>
      <c r="C23" s="31"/>
      <c r="D23" s="33">
        <v>1</v>
      </c>
      <c r="E23" s="33">
        <v>1</v>
      </c>
      <c r="F23" s="33">
        <v>1</v>
      </c>
      <c r="G23" s="33">
        <v>1</v>
      </c>
      <c r="H23" s="33">
        <v>1</v>
      </c>
      <c r="I23" s="33">
        <v>1</v>
      </c>
      <c r="J23" s="33">
        <v>1</v>
      </c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1</v>
      </c>
      <c r="Q23" s="33">
        <v>1</v>
      </c>
      <c r="R23" s="33">
        <v>1</v>
      </c>
      <c r="S23" s="33">
        <v>1</v>
      </c>
      <c r="T23" s="33">
        <v>1</v>
      </c>
      <c r="U23" s="33">
        <v>1</v>
      </c>
      <c r="V23" s="33">
        <v>1</v>
      </c>
      <c r="W23" s="33">
        <v>1</v>
      </c>
      <c r="X23" s="33">
        <v>1</v>
      </c>
      <c r="Y23" s="33">
        <v>1</v>
      </c>
      <c r="Z23" s="33">
        <v>1</v>
      </c>
      <c r="AA23" s="33">
        <v>1</v>
      </c>
      <c r="AB23" s="33"/>
      <c r="AC23" s="50" t="str">
        <f t="shared" ref="AC23:AC24" si="27">IF(B23="","",CONCATENATE("For: ",B23,",",""))</f>
        <v>For: Winter Design Day,</v>
      </c>
      <c r="AD23" s="41" t="str">
        <f t="shared" si="1"/>
        <v xml:space="preserve">
</v>
      </c>
      <c r="AE23" s="41" t="str">
        <f t="shared" si="1"/>
        <v xml:space="preserve">
</v>
      </c>
      <c r="AF23" s="41" t="str">
        <f t="shared" si="1"/>
        <v xml:space="preserve">
</v>
      </c>
      <c r="AG23" s="41" t="str">
        <f t="shared" si="1"/>
        <v xml:space="preserve">
</v>
      </c>
      <c r="AH23" s="41" t="str">
        <f t="shared" si="1"/>
        <v xml:space="preserve">
</v>
      </c>
      <c r="AI23" s="41" t="str">
        <f t="shared" si="1"/>
        <v xml:space="preserve">
</v>
      </c>
      <c r="AJ23" s="41" t="str">
        <f t="shared" si="1"/>
        <v xml:space="preserve">
</v>
      </c>
      <c r="AK23" s="41" t="str">
        <f t="shared" si="1"/>
        <v xml:space="preserve">
</v>
      </c>
      <c r="AL23" s="41" t="str">
        <f t="shared" si="1"/>
        <v xml:space="preserve">
</v>
      </c>
      <c r="AM23" s="41" t="str">
        <f t="shared" si="1"/>
        <v xml:space="preserve">
</v>
      </c>
      <c r="AN23" s="41" t="str">
        <f t="shared" si="2"/>
        <v xml:space="preserve">
</v>
      </c>
      <c r="AO23" s="41" t="str">
        <f t="shared" si="2"/>
        <v xml:space="preserve">
</v>
      </c>
      <c r="AP23" s="41" t="str">
        <f t="shared" si="2"/>
        <v xml:space="preserve">
</v>
      </c>
      <c r="AQ23" s="41" t="str">
        <f t="shared" si="2"/>
        <v xml:space="preserve">
</v>
      </c>
      <c r="AR23" s="41" t="str">
        <f t="shared" si="2"/>
        <v xml:space="preserve">
</v>
      </c>
      <c r="AS23" s="41" t="str">
        <f t="shared" si="2"/>
        <v xml:space="preserve">
</v>
      </c>
      <c r="AT23" s="41" t="str">
        <f t="shared" si="2"/>
        <v xml:space="preserve">
</v>
      </c>
      <c r="AU23" s="41" t="str">
        <f t="shared" si="2"/>
        <v xml:space="preserve">
</v>
      </c>
      <c r="AV23" s="41" t="str">
        <f t="shared" si="2"/>
        <v xml:space="preserve">
</v>
      </c>
      <c r="AW23" s="41" t="str">
        <f t="shared" si="2"/>
        <v xml:space="preserve">
</v>
      </c>
      <c r="AX23" s="41" t="str">
        <f t="shared" si="3"/>
        <v xml:space="preserve">
</v>
      </c>
      <c r="AY23" s="41" t="str">
        <f t="shared" si="3"/>
        <v xml:space="preserve">
</v>
      </c>
      <c r="AZ23" s="41" t="str">
        <f t="shared" si="3"/>
        <v xml:space="preserve">
</v>
      </c>
      <c r="BA23" s="41" t="str">
        <f>IF(AC23="","",CONCATENATE(,$BA$18,",","
",AA23,","))</f>
        <v>Until: 24:00,
1,</v>
      </c>
      <c r="BB23" s="42" t="str">
        <f t="shared" ref="BB23" si="28">CONCATENATE(,AC23,"
",AD23,"
",AE23,"
",AF23,"
",AG23,"
",AH23,"
",AI23,"
",AJ23,"
",AK23,"
",AL23,"
",AM23,"
",AN23,"
",AO23,"
",AP23,"
",AQ23,"
",AR23,"
",AS23,"
",AT23,"
",AU23,"
",AV23,"
",AW23,"
",AX23,"
",AY23,"
",AZ23,"
",BA23,"")</f>
        <v>For: Winter Design Day,
Until: 24:00,
1,</v>
      </c>
      <c r="BC23" t="s">
        <v>33</v>
      </c>
      <c r="BD23" s="52"/>
      <c r="BE23" s="29"/>
      <c r="BF23" s="54" t="s">
        <v>36</v>
      </c>
      <c r="BG23" s="31"/>
      <c r="BH23" s="33">
        <v>1</v>
      </c>
      <c r="BI23" s="33">
        <v>1</v>
      </c>
      <c r="BJ23" s="33">
        <v>1</v>
      </c>
      <c r="BK23" s="33">
        <v>1</v>
      </c>
      <c r="BL23" s="33">
        <v>1</v>
      </c>
      <c r="BM23" s="33">
        <v>1</v>
      </c>
      <c r="BN23" s="33">
        <v>1</v>
      </c>
      <c r="BO23" s="33">
        <v>1</v>
      </c>
      <c r="BP23" s="33">
        <v>1</v>
      </c>
      <c r="BQ23" s="33">
        <v>1</v>
      </c>
      <c r="BR23" s="33">
        <v>1</v>
      </c>
      <c r="BS23" s="33">
        <v>1</v>
      </c>
      <c r="BT23" s="33">
        <v>1</v>
      </c>
      <c r="BU23" s="33">
        <v>1</v>
      </c>
      <c r="BV23" s="33">
        <v>1</v>
      </c>
      <c r="BW23" s="33">
        <v>1</v>
      </c>
      <c r="BX23" s="33">
        <v>1</v>
      </c>
      <c r="BY23" s="33">
        <v>1</v>
      </c>
      <c r="BZ23" s="33">
        <v>1</v>
      </c>
      <c r="CA23" s="33">
        <v>1</v>
      </c>
      <c r="CB23" s="33">
        <v>1</v>
      </c>
      <c r="CC23" s="33">
        <v>1</v>
      </c>
      <c r="CD23" s="33">
        <v>1</v>
      </c>
      <c r="CE23" s="33">
        <v>1</v>
      </c>
      <c r="CF23" s="33"/>
      <c r="CG23" s="50" t="str">
        <f t="shared" ref="CG23:CG26" si="29">IF(BF23="","",CONCATENATE("For: ",BF23,",",""))</f>
        <v>For: Winter Design Day,</v>
      </c>
      <c r="CH23" s="41" t="str">
        <f t="shared" si="4"/>
        <v xml:space="preserve">
</v>
      </c>
      <c r="CI23" s="41" t="str">
        <f t="shared" si="5"/>
        <v xml:space="preserve">
</v>
      </c>
      <c r="CJ23" s="41" t="str">
        <f t="shared" si="6"/>
        <v xml:space="preserve">
</v>
      </c>
      <c r="CK23" s="41" t="str">
        <f t="shared" si="7"/>
        <v xml:space="preserve">
</v>
      </c>
      <c r="CL23" s="41" t="str">
        <f t="shared" si="8"/>
        <v xml:space="preserve">
</v>
      </c>
      <c r="CM23" s="41" t="str">
        <f t="shared" si="9"/>
        <v xml:space="preserve">
</v>
      </c>
      <c r="CN23" s="41" t="str">
        <f t="shared" si="10"/>
        <v xml:space="preserve">
</v>
      </c>
      <c r="CO23" s="41" t="str">
        <f t="shared" si="11"/>
        <v xml:space="preserve">
</v>
      </c>
      <c r="CP23" s="41" t="str">
        <f t="shared" si="12"/>
        <v xml:space="preserve">
</v>
      </c>
      <c r="CQ23" s="41" t="str">
        <f t="shared" si="13"/>
        <v xml:space="preserve">
</v>
      </c>
      <c r="CR23" s="41" t="str">
        <f t="shared" si="14"/>
        <v xml:space="preserve">
</v>
      </c>
      <c r="CS23" s="41" t="str">
        <f t="shared" si="15"/>
        <v xml:space="preserve">
</v>
      </c>
      <c r="CT23" s="41" t="str">
        <f t="shared" si="16"/>
        <v xml:space="preserve">
</v>
      </c>
      <c r="CU23" s="41" t="str">
        <f t="shared" si="17"/>
        <v xml:space="preserve">
</v>
      </c>
      <c r="CV23" s="41" t="str">
        <f t="shared" si="18"/>
        <v xml:space="preserve">
</v>
      </c>
      <c r="CW23" s="41" t="str">
        <f t="shared" si="19"/>
        <v xml:space="preserve">
</v>
      </c>
      <c r="CX23" s="41" t="str">
        <f t="shared" si="20"/>
        <v xml:space="preserve">
</v>
      </c>
      <c r="CY23" s="41" t="str">
        <f t="shared" si="21"/>
        <v xml:space="preserve">
</v>
      </c>
      <c r="CZ23" s="41" t="str">
        <f t="shared" si="22"/>
        <v xml:space="preserve">
</v>
      </c>
      <c r="DA23" s="41" t="str">
        <f t="shared" si="23"/>
        <v xml:space="preserve">
</v>
      </c>
      <c r="DB23" s="41" t="str">
        <f t="shared" si="24"/>
        <v xml:space="preserve">
</v>
      </c>
      <c r="DC23" s="41" t="str">
        <f t="shared" si="25"/>
        <v xml:space="preserve">
</v>
      </c>
      <c r="DD23" s="41" t="str">
        <f t="shared" si="26"/>
        <v xml:space="preserve">
</v>
      </c>
      <c r="DE23" s="41" t="str">
        <f>IF(CG23="","",CONCATENATE(,$BA$18,",","
",CE23,","))</f>
        <v>Until: 24:00,
1,</v>
      </c>
    </row>
    <row r="24" spans="1:109" ht="13.5" customHeight="1" x14ac:dyDescent="0.3">
      <c r="A24" s="29"/>
      <c r="B24" s="54" t="s">
        <v>3</v>
      </c>
      <c r="C24" s="45">
        <v>3</v>
      </c>
      <c r="D24" s="33">
        <v>0.9</v>
      </c>
      <c r="E24" s="33">
        <v>0.9</v>
      </c>
      <c r="F24" s="33">
        <v>0.9</v>
      </c>
      <c r="G24" s="33">
        <v>0.9</v>
      </c>
      <c r="H24" s="33">
        <v>0.9</v>
      </c>
      <c r="I24" s="33">
        <v>0.7</v>
      </c>
      <c r="J24" s="33">
        <v>0.4</v>
      </c>
      <c r="K24" s="33">
        <v>0.4</v>
      </c>
      <c r="L24" s="33">
        <v>0.2</v>
      </c>
      <c r="M24" s="33">
        <v>0.2</v>
      </c>
      <c r="N24" s="33">
        <v>0.2</v>
      </c>
      <c r="O24" s="33">
        <v>0.2</v>
      </c>
      <c r="P24" s="33">
        <v>0.2</v>
      </c>
      <c r="Q24" s="33">
        <v>0.2</v>
      </c>
      <c r="R24" s="33">
        <v>0.3</v>
      </c>
      <c r="S24" s="33">
        <v>0.5</v>
      </c>
      <c r="T24" s="33">
        <v>0.5</v>
      </c>
      <c r="U24" s="33">
        <v>0.5</v>
      </c>
      <c r="V24" s="33">
        <v>0.7</v>
      </c>
      <c r="W24" s="33">
        <v>0.7</v>
      </c>
      <c r="X24" s="33">
        <v>0.8</v>
      </c>
      <c r="Y24" s="33">
        <v>0.9</v>
      </c>
      <c r="Z24" s="33">
        <v>0.9</v>
      </c>
      <c r="AA24" s="33">
        <v>0.9</v>
      </c>
      <c r="AB24" s="33"/>
      <c r="AC24" s="50" t="str">
        <f t="shared" si="27"/>
        <v>For: Weekdays,</v>
      </c>
      <c r="AD24" s="41" t="str">
        <f t="shared" si="1"/>
        <v xml:space="preserve">
</v>
      </c>
      <c r="AE24" s="41" t="str">
        <f t="shared" si="1"/>
        <v xml:space="preserve">
</v>
      </c>
      <c r="AF24" s="41" t="str">
        <f t="shared" si="1"/>
        <v xml:space="preserve">
</v>
      </c>
      <c r="AG24" s="41" t="str">
        <f t="shared" si="1"/>
        <v xml:space="preserve">
</v>
      </c>
      <c r="AH24" s="41" t="str">
        <f t="shared" si="1"/>
        <v>Until: 05:00,
0.9,</v>
      </c>
      <c r="AI24" s="41" t="str">
        <f t="shared" si="1"/>
        <v>Until: 06:00,
0.7,</v>
      </c>
      <c r="AJ24" s="41" t="str">
        <f t="shared" si="1"/>
        <v xml:space="preserve">
</v>
      </c>
      <c r="AK24" s="41" t="str">
        <f t="shared" si="1"/>
        <v>Until: 08:00,
0.4,</v>
      </c>
      <c r="AL24" s="41" t="str">
        <f t="shared" si="1"/>
        <v xml:space="preserve">
</v>
      </c>
      <c r="AM24" s="41" t="str">
        <f t="shared" si="1"/>
        <v xml:space="preserve">
</v>
      </c>
      <c r="AN24" s="41" t="str">
        <f t="shared" si="2"/>
        <v xml:space="preserve">
</v>
      </c>
      <c r="AO24" s="41" t="str">
        <f t="shared" si="2"/>
        <v xml:space="preserve">
</v>
      </c>
      <c r="AP24" s="41" t="str">
        <f t="shared" si="2"/>
        <v xml:space="preserve">
</v>
      </c>
      <c r="AQ24" s="41" t="str">
        <f t="shared" si="2"/>
        <v>Until: 14:00,
0.2,</v>
      </c>
      <c r="AR24" s="41" t="str">
        <f t="shared" si="2"/>
        <v>Until: 15:00,
0.3,</v>
      </c>
      <c r="AS24" s="41" t="str">
        <f t="shared" si="2"/>
        <v xml:space="preserve">
</v>
      </c>
      <c r="AT24" s="41" t="str">
        <f t="shared" si="2"/>
        <v xml:space="preserve">
</v>
      </c>
      <c r="AU24" s="41" t="str">
        <f t="shared" si="2"/>
        <v>Until: 18:00,
0.5,</v>
      </c>
      <c r="AV24" s="41" t="str">
        <f t="shared" si="2"/>
        <v xml:space="preserve">
</v>
      </c>
      <c r="AW24" s="41" t="str">
        <f t="shared" si="2"/>
        <v>Until: 20:00,
0.7,</v>
      </c>
      <c r="AX24" s="41" t="str">
        <f t="shared" si="3"/>
        <v>Until: 21:00,
0.8,</v>
      </c>
      <c r="AY24" s="41" t="str">
        <f t="shared" si="3"/>
        <v xml:space="preserve">
</v>
      </c>
      <c r="AZ24" s="41" t="str">
        <f t="shared" si="3"/>
        <v xml:space="preserve">
</v>
      </c>
      <c r="BA24" s="41" t="str">
        <f>IF(AC24="","",CONCATENATE(,$BA$18,",","
",AA24,","))</f>
        <v>Until: 24:00,
0.9,</v>
      </c>
      <c r="BB24" s="42" t="str">
        <f>CONCATENATE(,AC24,"
",AD24,"
",AE24,"
",AF24,"
",AG24,"
",AH24,"
",AI24,"
",AJ24,"
",AK24,"
",AL24,"
",AM24,"
",AN24,"
",AO24,"
",AP24,"
",AQ24,"
",AR24,"
",AS24,"
",AT24,"
",AU24,"
",AV24,"
",AW24,"
",AX24,"
",AY24,"
",AZ24,"
",BA24,"")</f>
        <v>For: Weekdays,
Until: 05:00,
0.9,
Until: 06:00,
0.7,
Until: 08:00,
0.4,
Until: 14:00,
0.2,
Until: 15:00,
0.3,
Until: 18:00,
0.5,
Until: 20:00,
0.7,
Until: 21:00,
0.8,
Until: 24:00,
0.9,</v>
      </c>
      <c r="BC24" t="s">
        <v>33</v>
      </c>
      <c r="BD24" s="52"/>
      <c r="BE24" s="29"/>
      <c r="BF24" s="54" t="str">
        <f>B24</f>
        <v>Weekdays</v>
      </c>
      <c r="BG24" s="45">
        <v>6</v>
      </c>
      <c r="BH24" s="34">
        <v>0.2</v>
      </c>
      <c r="BI24" s="34">
        <v>0.15</v>
      </c>
      <c r="BJ24" s="34">
        <v>0.1</v>
      </c>
      <c r="BK24" s="34">
        <v>0.1</v>
      </c>
      <c r="BL24" s="34">
        <v>0.2</v>
      </c>
      <c r="BM24" s="34">
        <v>0.4</v>
      </c>
      <c r="BN24" s="34">
        <v>0.5</v>
      </c>
      <c r="BO24" s="34">
        <v>0.4</v>
      </c>
      <c r="BP24" s="34">
        <v>0.4</v>
      </c>
      <c r="BQ24" s="34">
        <v>0.25</v>
      </c>
      <c r="BR24" s="34">
        <v>0.25</v>
      </c>
      <c r="BS24" s="34">
        <v>0.25</v>
      </c>
      <c r="BT24" s="34">
        <v>0.25</v>
      </c>
      <c r="BU24" s="34">
        <v>0.25</v>
      </c>
      <c r="BV24" s="34">
        <v>0.25</v>
      </c>
      <c r="BW24" s="34">
        <v>0.25</v>
      </c>
      <c r="BX24" s="34">
        <v>0.25</v>
      </c>
      <c r="BY24" s="34">
        <v>0.25</v>
      </c>
      <c r="BZ24" s="34">
        <v>0.6</v>
      </c>
      <c r="CA24" s="34">
        <v>0.8</v>
      </c>
      <c r="CB24" s="34">
        <v>0.9</v>
      </c>
      <c r="CC24" s="34">
        <v>0.8</v>
      </c>
      <c r="CD24" s="34">
        <v>0.6</v>
      </c>
      <c r="CE24" s="34">
        <v>0.3</v>
      </c>
      <c r="CF24" s="33"/>
      <c r="CG24" s="50" t="str">
        <f t="shared" si="29"/>
        <v>For: Weekdays,</v>
      </c>
      <c r="CH24" s="41" t="str">
        <f>CONCATENATE(IF(BH23+1=BI24+1,"",CH$18),"
",IF(BH23+1=BI24+1,"",BH23),IF(BH23+1=BI24+1,"",","),""
)</f>
        <v>Until: 01:00,
1,</v>
      </c>
      <c r="CI24" s="41" t="str">
        <f t="shared" si="5"/>
        <v>Until: 02:00,
0.15,</v>
      </c>
      <c r="CJ24" s="41" t="str">
        <f t="shared" si="6"/>
        <v xml:space="preserve">
</v>
      </c>
      <c r="CK24" s="41" t="str">
        <f t="shared" si="7"/>
        <v>Until: 04:00,
0.1,</v>
      </c>
      <c r="CL24" s="41" t="str">
        <f t="shared" si="8"/>
        <v>Until: 05:00,
0.2,</v>
      </c>
      <c r="CM24" s="41" t="str">
        <f t="shared" si="9"/>
        <v>Until: 06:00,
0.4,</v>
      </c>
      <c r="CN24" s="41" t="str">
        <f t="shared" si="10"/>
        <v>Until: 07:00,
0.5,</v>
      </c>
      <c r="CO24" s="41" t="str">
        <f t="shared" si="11"/>
        <v xml:space="preserve">
</v>
      </c>
      <c r="CP24" s="41" t="str">
        <f t="shared" si="12"/>
        <v>Until: 09:00,
0.4,</v>
      </c>
      <c r="CQ24" s="41" t="str">
        <f t="shared" si="13"/>
        <v xml:space="preserve">
</v>
      </c>
      <c r="CR24" s="41" t="str">
        <f t="shared" si="14"/>
        <v xml:space="preserve">
</v>
      </c>
      <c r="CS24" s="41" t="str">
        <f t="shared" si="15"/>
        <v xml:space="preserve">
</v>
      </c>
      <c r="CT24" s="41" t="str">
        <f t="shared" si="16"/>
        <v xml:space="preserve">
</v>
      </c>
      <c r="CU24" s="41" t="str">
        <f t="shared" si="17"/>
        <v xml:space="preserve">
</v>
      </c>
      <c r="CV24" s="41" t="str">
        <f t="shared" si="18"/>
        <v xml:space="preserve">
</v>
      </c>
      <c r="CW24" s="41" t="str">
        <f t="shared" si="19"/>
        <v xml:space="preserve">
</v>
      </c>
      <c r="CX24" s="41" t="str">
        <f t="shared" si="20"/>
        <v xml:space="preserve">
</v>
      </c>
      <c r="CY24" s="41" t="str">
        <f t="shared" si="21"/>
        <v>Until: 18:00,
0.25,</v>
      </c>
      <c r="CZ24" s="41" t="str">
        <f t="shared" si="22"/>
        <v>Until: 19:00,
0.6,</v>
      </c>
      <c r="DA24" s="41" t="str">
        <f t="shared" si="23"/>
        <v>Until: 20:00,
0.8,</v>
      </c>
      <c r="DB24" s="41" t="str">
        <f t="shared" si="24"/>
        <v>Until: 21:00,
0.9,</v>
      </c>
      <c r="DC24" s="41" t="str">
        <f t="shared" si="25"/>
        <v>Until: 22:00,
0.8,</v>
      </c>
      <c r="DD24" s="41" t="str">
        <f t="shared" si="26"/>
        <v>Until: 23:00,
0.6,</v>
      </c>
      <c r="DE24" s="41" t="str">
        <f>IF(CG24="","",CONCATENATE(,$BA$18,",","
",CE24,","))</f>
        <v>Until: 24:00,
0.3,</v>
      </c>
    </row>
    <row r="25" spans="1:109" x14ac:dyDescent="0.3">
      <c r="A25" s="29"/>
      <c r="B25" s="54" t="s">
        <v>111</v>
      </c>
      <c r="C25" s="45">
        <v>4</v>
      </c>
      <c r="D25" s="33">
        <v>0.9</v>
      </c>
      <c r="E25" s="33">
        <v>0.9</v>
      </c>
      <c r="F25" s="33">
        <v>0.9</v>
      </c>
      <c r="G25" s="33">
        <v>0.9</v>
      </c>
      <c r="H25" s="33">
        <v>0.9</v>
      </c>
      <c r="I25" s="33">
        <v>0.7</v>
      </c>
      <c r="J25" s="33">
        <v>0.5</v>
      </c>
      <c r="K25" s="33">
        <v>0.5</v>
      </c>
      <c r="L25" s="33">
        <v>0.3</v>
      </c>
      <c r="M25" s="33">
        <v>0.3</v>
      </c>
      <c r="N25" s="33">
        <v>0.3</v>
      </c>
      <c r="O25" s="33">
        <v>0.3</v>
      </c>
      <c r="P25" s="33">
        <v>0.3</v>
      </c>
      <c r="Q25" s="33">
        <v>0.3</v>
      </c>
      <c r="R25" s="33">
        <v>0.3</v>
      </c>
      <c r="S25" s="33">
        <v>0.3</v>
      </c>
      <c r="T25" s="33">
        <v>0.3</v>
      </c>
      <c r="U25" s="33">
        <v>0.5</v>
      </c>
      <c r="V25" s="33">
        <v>0.6</v>
      </c>
      <c r="W25" s="33">
        <v>0.6</v>
      </c>
      <c r="X25" s="33">
        <v>0.6</v>
      </c>
      <c r="Y25" s="33">
        <v>0.7</v>
      </c>
      <c r="Z25" s="33">
        <v>0.7</v>
      </c>
      <c r="AA25" s="33">
        <v>0.7</v>
      </c>
      <c r="AB25" s="33"/>
      <c r="AC25" s="50" t="str">
        <f t="shared" ref="AC25:AC26" si="30">IF(B25="","",CONCATENATE("For: ",B25,",",""))</f>
        <v>For: Saturday,</v>
      </c>
      <c r="AD25" s="41" t="str">
        <f t="shared" si="1"/>
        <v xml:space="preserve">
</v>
      </c>
      <c r="AE25" s="41" t="str">
        <f t="shared" si="1"/>
        <v xml:space="preserve">
</v>
      </c>
      <c r="AF25" s="41" t="str">
        <f t="shared" si="1"/>
        <v xml:space="preserve">
</v>
      </c>
      <c r="AG25" s="41" t="str">
        <f t="shared" si="1"/>
        <v xml:space="preserve">
</v>
      </c>
      <c r="AH25" s="41" t="str">
        <f t="shared" si="1"/>
        <v>Until: 05:00,
0.9,</v>
      </c>
      <c r="AI25" s="41" t="str">
        <f t="shared" si="1"/>
        <v>Until: 06:00,
0.7,</v>
      </c>
      <c r="AJ25" s="41" t="str">
        <f t="shared" si="1"/>
        <v xml:space="preserve">
</v>
      </c>
      <c r="AK25" s="41" t="str">
        <f t="shared" si="1"/>
        <v>Until: 08:00,
0.5,</v>
      </c>
      <c r="AL25" s="41" t="str">
        <f t="shared" si="1"/>
        <v xml:space="preserve">
</v>
      </c>
      <c r="AM25" s="41" t="str">
        <f t="shared" si="1"/>
        <v xml:space="preserve">
</v>
      </c>
      <c r="AN25" s="41" t="str">
        <f t="shared" si="2"/>
        <v xml:space="preserve">
</v>
      </c>
      <c r="AO25" s="41" t="str">
        <f t="shared" si="2"/>
        <v xml:space="preserve">
</v>
      </c>
      <c r="AP25" s="41" t="str">
        <f t="shared" si="2"/>
        <v xml:space="preserve">
</v>
      </c>
      <c r="AQ25" s="41" t="str">
        <f t="shared" si="2"/>
        <v xml:space="preserve">
</v>
      </c>
      <c r="AR25" s="41" t="str">
        <f t="shared" si="2"/>
        <v xml:space="preserve">
</v>
      </c>
      <c r="AS25" s="41" t="str">
        <f t="shared" si="2"/>
        <v xml:space="preserve">
</v>
      </c>
      <c r="AT25" s="41" t="str">
        <f t="shared" si="2"/>
        <v>Until: 17:00,
0.3,</v>
      </c>
      <c r="AU25" s="41" t="str">
        <f t="shared" si="2"/>
        <v>Until: 18:00,
0.5,</v>
      </c>
      <c r="AV25" s="41" t="str">
        <f t="shared" si="2"/>
        <v xml:space="preserve">
</v>
      </c>
      <c r="AW25" s="41" t="str">
        <f t="shared" si="2"/>
        <v xml:space="preserve">
</v>
      </c>
      <c r="AX25" s="41" t="str">
        <f t="shared" si="3"/>
        <v>Until: 21:00,
0.6,</v>
      </c>
      <c r="AY25" s="41" t="str">
        <f t="shared" si="3"/>
        <v xml:space="preserve">
</v>
      </c>
      <c r="AZ25" s="41" t="str">
        <f t="shared" si="3"/>
        <v xml:space="preserve">
</v>
      </c>
      <c r="BA25" s="41" t="str">
        <f>IF(AC25="","",CONCATENATE(,$BA$18,",","
",AA25,","))</f>
        <v>Until: 24:00,
0.7,</v>
      </c>
      <c r="BB25" s="42" t="str">
        <f>CONCATENATE(,AC25,"
",AD25,"
",AE25,"
",AF25,"
",AG25,"
",AH25,"
",AI25,"
",AJ25,"
",AK25,"
",AL25,"
",AM25,"
",AN25,"
",AO25,"
",AP25,"
",AQ25,"
",AR25,"
",AS25,"
",AT25,"
",AU25,"
",AV25,"
",AW25,"
",AX25,"
",AY25,"
",AZ25,"
",BA25,"")</f>
        <v>For: Saturday,
Until: 05:00,
0.9,
Until: 06:00,
0.7,
Until: 08:00,
0.5,
Until: 17:00,
0.3,
Until: 18:00,
0.5,
Until: 21:00,
0.6,
Until: 24:00,
0.7,</v>
      </c>
      <c r="BC25" t="s">
        <v>33</v>
      </c>
      <c r="BD25" s="52"/>
      <c r="BE25" s="29"/>
      <c r="BF25" s="54" t="str">
        <f t="shared" ref="BF25:BF26" si="31">B25</f>
        <v>Saturday</v>
      </c>
      <c r="BG25" s="45">
        <v>7</v>
      </c>
      <c r="BH25" s="34">
        <v>0.2</v>
      </c>
      <c r="BI25" s="34">
        <v>0.2</v>
      </c>
      <c r="BJ25" s="34">
        <v>0.1</v>
      </c>
      <c r="BK25" s="34">
        <v>0.1</v>
      </c>
      <c r="BL25" s="34">
        <v>0.1</v>
      </c>
      <c r="BM25" s="34">
        <v>0.3</v>
      </c>
      <c r="BN25" s="34">
        <v>0.3</v>
      </c>
      <c r="BO25" s="34">
        <v>0.4</v>
      </c>
      <c r="BP25" s="34">
        <v>0.4</v>
      </c>
      <c r="BQ25" s="34">
        <v>0.3</v>
      </c>
      <c r="BR25" s="34">
        <v>0.25</v>
      </c>
      <c r="BS25" s="34">
        <v>0.25</v>
      </c>
      <c r="BT25" s="34">
        <v>0.25</v>
      </c>
      <c r="BU25" s="34">
        <v>0.25</v>
      </c>
      <c r="BV25" s="34">
        <v>0.25</v>
      </c>
      <c r="BW25" s="34">
        <v>0.25</v>
      </c>
      <c r="BX25" s="34">
        <v>0.25</v>
      </c>
      <c r="BY25" s="34">
        <v>0.25</v>
      </c>
      <c r="BZ25" s="34">
        <v>0.6</v>
      </c>
      <c r="CA25" s="34">
        <v>0.7</v>
      </c>
      <c r="CB25" s="34">
        <v>0.7</v>
      </c>
      <c r="CC25" s="34">
        <v>0.7</v>
      </c>
      <c r="CD25" s="34">
        <v>0.6</v>
      </c>
      <c r="CE25" s="34">
        <v>0.3</v>
      </c>
      <c r="CF25" s="33"/>
      <c r="CG25" s="50" t="str">
        <f t="shared" si="29"/>
        <v>For: Saturday,</v>
      </c>
      <c r="CH25" s="41" t="str">
        <f>CONCATENATE(IF(BH24+1=BI25+1,"",CH$18),"
",IF(BH24+1=BI25+1,"",BH24),IF(BH24+1=BI25+1,"",","),""
)</f>
        <v xml:space="preserve">
</v>
      </c>
      <c r="CI25" s="41" t="str">
        <f t="shared" si="5"/>
        <v>Until: 02:00,
0.2,</v>
      </c>
      <c r="CJ25" s="41" t="str">
        <f t="shared" si="6"/>
        <v xml:space="preserve">
</v>
      </c>
      <c r="CK25" s="41" t="str">
        <f t="shared" si="7"/>
        <v xml:space="preserve">
</v>
      </c>
      <c r="CL25" s="41" t="str">
        <f t="shared" si="8"/>
        <v>Until: 05:00,
0.1,</v>
      </c>
      <c r="CM25" s="41" t="str">
        <f t="shared" si="9"/>
        <v xml:space="preserve">
</v>
      </c>
      <c r="CN25" s="41" t="str">
        <f t="shared" si="10"/>
        <v>Until: 07:00,
0.3,</v>
      </c>
      <c r="CO25" s="41" t="str">
        <f t="shared" si="11"/>
        <v xml:space="preserve">
</v>
      </c>
      <c r="CP25" s="41" t="str">
        <f t="shared" si="12"/>
        <v>Until: 09:00,
0.4,</v>
      </c>
      <c r="CQ25" s="41" t="str">
        <f t="shared" si="13"/>
        <v>Until: 10:00,
0.3,</v>
      </c>
      <c r="CR25" s="41" t="str">
        <f t="shared" si="14"/>
        <v xml:space="preserve">
</v>
      </c>
      <c r="CS25" s="41" t="str">
        <f t="shared" si="15"/>
        <v xml:space="preserve">
</v>
      </c>
      <c r="CT25" s="41" t="str">
        <f t="shared" si="16"/>
        <v xml:space="preserve">
</v>
      </c>
      <c r="CU25" s="41" t="str">
        <f t="shared" si="17"/>
        <v xml:space="preserve">
</v>
      </c>
      <c r="CV25" s="41" t="str">
        <f t="shared" si="18"/>
        <v xml:space="preserve">
</v>
      </c>
      <c r="CW25" s="41" t="str">
        <f t="shared" si="19"/>
        <v xml:space="preserve">
</v>
      </c>
      <c r="CX25" s="41" t="str">
        <f t="shared" si="20"/>
        <v xml:space="preserve">
</v>
      </c>
      <c r="CY25" s="41" t="str">
        <f t="shared" si="21"/>
        <v>Until: 18:00,
0.25,</v>
      </c>
      <c r="CZ25" s="41" t="str">
        <f t="shared" si="22"/>
        <v>Until: 19:00,
0.6,</v>
      </c>
      <c r="DA25" s="41" t="str">
        <f t="shared" si="23"/>
        <v xml:space="preserve">
</v>
      </c>
      <c r="DB25" s="41" t="str">
        <f t="shared" si="24"/>
        <v xml:space="preserve">
</v>
      </c>
      <c r="DC25" s="41" t="str">
        <f t="shared" si="25"/>
        <v>Until: 22:00,
0.7,</v>
      </c>
      <c r="DD25" s="41" t="str">
        <f t="shared" si="26"/>
        <v>Until: 23:00,
0.6,</v>
      </c>
      <c r="DE25" s="41" t="str">
        <f>IF(CG25="","",CONCATENATE(,$BA$18,",","
",CE25,","))</f>
        <v>Until: 24:00,
0.3,</v>
      </c>
    </row>
    <row r="26" spans="1:109" x14ac:dyDescent="0.3">
      <c r="A26" s="29"/>
      <c r="B26" s="54" t="s">
        <v>112</v>
      </c>
      <c r="C26" s="45">
        <v>5</v>
      </c>
      <c r="D26" s="33">
        <v>0.7</v>
      </c>
      <c r="E26" s="33">
        <v>0.7</v>
      </c>
      <c r="F26" s="33">
        <v>0.7</v>
      </c>
      <c r="G26" s="33">
        <v>0.7</v>
      </c>
      <c r="H26" s="33">
        <v>0.7</v>
      </c>
      <c r="I26" s="33">
        <v>0.7</v>
      </c>
      <c r="J26" s="33">
        <v>0.7</v>
      </c>
      <c r="K26" s="33">
        <v>0.7</v>
      </c>
      <c r="L26" s="33">
        <v>0.5</v>
      </c>
      <c r="M26" s="33">
        <v>0.5</v>
      </c>
      <c r="N26" s="33">
        <v>0.5</v>
      </c>
      <c r="O26" s="33">
        <v>0.3</v>
      </c>
      <c r="P26" s="33">
        <v>0.3</v>
      </c>
      <c r="Q26" s="33">
        <v>0.2</v>
      </c>
      <c r="R26" s="33">
        <v>0.2</v>
      </c>
      <c r="S26" s="33">
        <v>0.2</v>
      </c>
      <c r="T26" s="33">
        <v>0.3</v>
      </c>
      <c r="U26" s="33">
        <v>0.4</v>
      </c>
      <c r="V26" s="33">
        <v>0.4</v>
      </c>
      <c r="W26" s="33">
        <v>0.6</v>
      </c>
      <c r="X26" s="33">
        <v>0.6</v>
      </c>
      <c r="Y26" s="33">
        <v>0.8</v>
      </c>
      <c r="Z26" s="33">
        <v>0.9</v>
      </c>
      <c r="AA26" s="33">
        <v>0.9</v>
      </c>
      <c r="AB26" s="33"/>
      <c r="AC26" s="50" t="str">
        <f t="shared" si="30"/>
        <v>For: Sunday,</v>
      </c>
      <c r="AD26" s="41" t="str">
        <f t="shared" si="1"/>
        <v xml:space="preserve">
</v>
      </c>
      <c r="AE26" s="41" t="str">
        <f t="shared" si="1"/>
        <v xml:space="preserve">
</v>
      </c>
      <c r="AF26" s="41" t="str">
        <f t="shared" si="1"/>
        <v xml:space="preserve">
</v>
      </c>
      <c r="AG26" s="41" t="str">
        <f t="shared" si="1"/>
        <v xml:space="preserve">
</v>
      </c>
      <c r="AH26" s="41" t="str">
        <f t="shared" si="1"/>
        <v xml:space="preserve">
</v>
      </c>
      <c r="AI26" s="41" t="str">
        <f t="shared" si="1"/>
        <v xml:space="preserve">
</v>
      </c>
      <c r="AJ26" s="41" t="str">
        <f t="shared" si="1"/>
        <v xml:space="preserve">
</v>
      </c>
      <c r="AK26" s="41" t="str">
        <f t="shared" si="1"/>
        <v>Until: 08:00,
0.7,</v>
      </c>
      <c r="AL26" s="41" t="str">
        <f t="shared" si="1"/>
        <v xml:space="preserve">
</v>
      </c>
      <c r="AM26" s="41" t="str">
        <f t="shared" si="1"/>
        <v xml:space="preserve">
</v>
      </c>
      <c r="AN26" s="41" t="str">
        <f t="shared" si="2"/>
        <v>Until: 11:00,
0.5,</v>
      </c>
      <c r="AO26" s="41" t="str">
        <f t="shared" si="2"/>
        <v xml:space="preserve">
</v>
      </c>
      <c r="AP26" s="41" t="str">
        <f t="shared" si="2"/>
        <v>Until: 13:00,
0.3,</v>
      </c>
      <c r="AQ26" s="41" t="str">
        <f t="shared" si="2"/>
        <v xml:space="preserve">
</v>
      </c>
      <c r="AR26" s="41" t="str">
        <f t="shared" si="2"/>
        <v xml:space="preserve">
</v>
      </c>
      <c r="AS26" s="41" t="str">
        <f t="shared" si="2"/>
        <v>Until: 16:00,
0.2,</v>
      </c>
      <c r="AT26" s="41" t="str">
        <f t="shared" si="2"/>
        <v>Until: 17:00,
0.3,</v>
      </c>
      <c r="AU26" s="41" t="str">
        <f t="shared" si="2"/>
        <v xml:space="preserve">
</v>
      </c>
      <c r="AV26" s="41" t="str">
        <f t="shared" si="2"/>
        <v>Until: 19:00,
0.4,</v>
      </c>
      <c r="AW26" s="41" t="str">
        <f t="shared" si="2"/>
        <v xml:space="preserve">
</v>
      </c>
      <c r="AX26" s="41" t="str">
        <f t="shared" si="3"/>
        <v>Until: 21:00,
0.6,</v>
      </c>
      <c r="AY26" s="41" t="str">
        <f t="shared" si="3"/>
        <v>Until: 22:00,
0.8,</v>
      </c>
      <c r="AZ26" s="41" t="str">
        <f t="shared" si="3"/>
        <v xml:space="preserve">
</v>
      </c>
      <c r="BA26" s="41" t="str">
        <f>IF(AC26="","",CONCATENATE(,$BA$18,",","
",AA26,","))</f>
        <v>Until: 24:00,
0.9,</v>
      </c>
      <c r="BB26" s="42" t="str">
        <f>CONCATENATE(,AC26,"
",AD26,"
",AE26,"
",AF26,"
",AG26,"
",AH26,"
",AI26,"
",AJ26,"
",AK26,"
",AL26,"
",AM26,"
",AN26,"
",AO26,"
",AP26,"
",AQ26,"
",AR26,"
",AS26,"
",AT26,"
",AU26,"
",AV26,"
",AW26,"
",AX26,"
",AY26,"
",AZ26,"
",BA26,"")</f>
        <v>For: Sunday,
Until: 08:00,
0.7,
Until: 11:00,
0.5,
Until: 13:00,
0.3,
Until: 16:00,
0.2,
Until: 17:00,
0.3,
Until: 19:00,
0.4,
Until: 21:00,
0.6,
Until: 22:00,
0.8,
Until: 24:00,
0.9,</v>
      </c>
      <c r="BC26" t="s">
        <v>33</v>
      </c>
      <c r="BD26" s="52"/>
      <c r="BE26" s="29"/>
      <c r="BF26" s="54" t="str">
        <f t="shared" si="31"/>
        <v>Sunday</v>
      </c>
      <c r="BG26" s="45">
        <v>8</v>
      </c>
      <c r="BH26" s="34">
        <v>0.3</v>
      </c>
      <c r="BI26" s="34">
        <v>0.3</v>
      </c>
      <c r="BJ26" s="34">
        <v>0.2</v>
      </c>
      <c r="BK26" s="34">
        <v>0.2</v>
      </c>
      <c r="BL26" s="34">
        <v>0.2</v>
      </c>
      <c r="BM26" s="34">
        <v>0.3</v>
      </c>
      <c r="BN26" s="34">
        <v>0.4</v>
      </c>
      <c r="BO26" s="34">
        <v>0.4</v>
      </c>
      <c r="BP26" s="34">
        <v>0.3</v>
      </c>
      <c r="BQ26" s="34">
        <v>0.3</v>
      </c>
      <c r="BR26" s="34">
        <v>0.3</v>
      </c>
      <c r="BS26" s="34">
        <v>0.3</v>
      </c>
      <c r="BT26" s="34">
        <v>0.3</v>
      </c>
      <c r="BU26" s="34">
        <v>0.2</v>
      </c>
      <c r="BV26" s="34">
        <v>0.2</v>
      </c>
      <c r="BW26" s="34">
        <v>0.2</v>
      </c>
      <c r="BX26" s="34">
        <v>0.2</v>
      </c>
      <c r="BY26" s="34">
        <v>0.5</v>
      </c>
      <c r="BZ26" s="34">
        <v>0.7</v>
      </c>
      <c r="CA26" s="34">
        <v>0.8</v>
      </c>
      <c r="CB26" s="34">
        <v>0.6</v>
      </c>
      <c r="CC26" s="34">
        <v>0.5</v>
      </c>
      <c r="CD26" s="34">
        <v>0.3</v>
      </c>
      <c r="CE26" s="34">
        <v>0.3</v>
      </c>
      <c r="CF26" s="33"/>
      <c r="CG26" s="50" t="str">
        <f t="shared" si="29"/>
        <v>For: Sunday,</v>
      </c>
      <c r="CH26" s="41" t="str">
        <f t="shared" si="4"/>
        <v xml:space="preserve">
</v>
      </c>
      <c r="CI26" s="41" t="str">
        <f t="shared" si="5"/>
        <v>Until: 02:00,
0.3,</v>
      </c>
      <c r="CJ26" s="41" t="str">
        <f t="shared" si="6"/>
        <v xml:space="preserve">
</v>
      </c>
      <c r="CK26" s="41" t="str">
        <f t="shared" si="7"/>
        <v xml:space="preserve">
</v>
      </c>
      <c r="CL26" s="41" t="str">
        <f t="shared" si="8"/>
        <v>Until: 05:00,
0.2,</v>
      </c>
      <c r="CM26" s="41" t="str">
        <f t="shared" si="9"/>
        <v>Until: 06:00,
0.3,</v>
      </c>
      <c r="CN26" s="41" t="str">
        <f t="shared" si="10"/>
        <v xml:space="preserve">
</v>
      </c>
      <c r="CO26" s="41" t="str">
        <f t="shared" si="11"/>
        <v>Until: 08:00,
0.4,</v>
      </c>
      <c r="CP26" s="41" t="str">
        <f t="shared" si="12"/>
        <v xml:space="preserve">
</v>
      </c>
      <c r="CQ26" s="41" t="str">
        <f t="shared" si="13"/>
        <v xml:space="preserve">
</v>
      </c>
      <c r="CR26" s="41" t="str">
        <f t="shared" si="14"/>
        <v xml:space="preserve">
</v>
      </c>
      <c r="CS26" s="41" t="str">
        <f t="shared" si="15"/>
        <v xml:space="preserve">
</v>
      </c>
      <c r="CT26" s="41" t="str">
        <f t="shared" si="16"/>
        <v>Until: 13:00,
0.3,</v>
      </c>
      <c r="CU26" s="41" t="str">
        <f t="shared" si="17"/>
        <v xml:space="preserve">
</v>
      </c>
      <c r="CV26" s="41" t="str">
        <f t="shared" si="18"/>
        <v xml:space="preserve">
</v>
      </c>
      <c r="CW26" s="41" t="str">
        <f t="shared" si="19"/>
        <v xml:space="preserve">
</v>
      </c>
      <c r="CX26" s="41" t="str">
        <f t="shared" si="20"/>
        <v>Until: 17:00,
0.2,</v>
      </c>
      <c r="CY26" s="41" t="str">
        <f t="shared" si="21"/>
        <v>Until: 18:00,
0.5,</v>
      </c>
      <c r="CZ26" s="41" t="str">
        <f t="shared" si="22"/>
        <v>Until: 19:00,
0.7,</v>
      </c>
      <c r="DA26" s="41" t="str">
        <f t="shared" si="23"/>
        <v>Until: 20:00,
0.8,</v>
      </c>
      <c r="DB26" s="41" t="str">
        <f t="shared" si="24"/>
        <v>Until: 21:00,
0.6,</v>
      </c>
      <c r="DC26" s="41" t="str">
        <f t="shared" si="25"/>
        <v>Until: 22:00,
0.5,</v>
      </c>
      <c r="DD26" s="41" t="str">
        <f t="shared" si="26"/>
        <v xml:space="preserve">
</v>
      </c>
      <c r="DE26" s="41" t="str">
        <f>IF(CG26="","",CONCATENATE(,$BA$18,",","
",CE26,","))</f>
        <v>Until: 24:00,
0.3,</v>
      </c>
    </row>
    <row r="27" spans="1:109" x14ac:dyDescent="0.3">
      <c r="A27" s="56" t="s">
        <v>101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43" t="s">
        <v>39</v>
      </c>
      <c r="BC27" t="s">
        <v>33</v>
      </c>
      <c r="BD27" s="52"/>
      <c r="BE27" s="55" t="s">
        <v>101</v>
      </c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</row>
    <row r="28" spans="1:109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BC28" t="s">
        <v>33</v>
      </c>
      <c r="BD28" s="52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</row>
    <row r="29" spans="1:109" ht="15.6" x14ac:dyDescent="0.3">
      <c r="A29" s="27"/>
      <c r="B29" s="27"/>
      <c r="C29" s="97" t="s">
        <v>134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59"/>
      <c r="AC29" s="29"/>
      <c r="BC29" t="s">
        <v>33</v>
      </c>
      <c r="BD29" s="52"/>
      <c r="BE29" s="27"/>
      <c r="BF29" s="27"/>
      <c r="BG29" s="97" t="str">
        <f>C29</f>
        <v>Office / Conference</v>
      </c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46"/>
      <c r="CG29" s="29"/>
    </row>
    <row r="30" spans="1:109" x14ac:dyDescent="0.3">
      <c r="A30" s="27"/>
      <c r="B30" s="27"/>
      <c r="C30" s="27"/>
      <c r="D30" s="98" t="s">
        <v>2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 t="s">
        <v>3</v>
      </c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60"/>
      <c r="AC30" s="29"/>
      <c r="BC30" t="s">
        <v>33</v>
      </c>
      <c r="BD30" s="29"/>
      <c r="BE30" s="27"/>
      <c r="BF30" s="27"/>
      <c r="BG30" s="27"/>
      <c r="BH30" s="98" t="s">
        <v>2</v>
      </c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9" t="s">
        <v>3</v>
      </c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48"/>
      <c r="CG30" s="29"/>
    </row>
    <row r="31" spans="1:109" x14ac:dyDescent="0.3">
      <c r="A31" s="29"/>
      <c r="B31" s="95" t="s">
        <v>4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/>
      <c r="AC31" s="29"/>
      <c r="BC31" t="s">
        <v>33</v>
      </c>
      <c r="BD31" s="29"/>
      <c r="BE31" s="29"/>
      <c r="BF31" s="95" t="s">
        <v>4</v>
      </c>
      <c r="BG31" s="31" t="s">
        <v>4</v>
      </c>
      <c r="BH31" s="30" t="str">
        <f t="shared" ref="BH31:BW37" si="32">IF(BH$24&gt;$C31,".","")</f>
        <v>.</v>
      </c>
      <c r="BI31" s="30" t="str">
        <f t="shared" si="32"/>
        <v>.</v>
      </c>
      <c r="BJ31" s="30" t="str">
        <f t="shared" si="32"/>
        <v>.</v>
      </c>
      <c r="BK31" s="30" t="str">
        <f t="shared" si="32"/>
        <v>.</v>
      </c>
      <c r="BL31" s="30" t="str">
        <f t="shared" si="32"/>
        <v>.</v>
      </c>
      <c r="BM31" s="30" t="str">
        <f t="shared" si="32"/>
        <v>.</v>
      </c>
      <c r="BN31" s="30" t="str">
        <f t="shared" si="32"/>
        <v>.</v>
      </c>
      <c r="BO31" s="30" t="str">
        <f t="shared" si="32"/>
        <v>.</v>
      </c>
      <c r="BP31" s="30" t="str">
        <f t="shared" si="32"/>
        <v>.</v>
      </c>
      <c r="BQ31" s="30" t="str">
        <f t="shared" si="32"/>
        <v>.</v>
      </c>
      <c r="BR31" s="30" t="str">
        <f t="shared" si="32"/>
        <v>.</v>
      </c>
      <c r="BS31" s="30" t="str">
        <f t="shared" si="32"/>
        <v>.</v>
      </c>
      <c r="BT31" s="30" t="str">
        <f t="shared" si="32"/>
        <v>.</v>
      </c>
      <c r="BU31" s="30" t="str">
        <f t="shared" si="32"/>
        <v>.</v>
      </c>
      <c r="BV31" s="30" t="str">
        <f t="shared" si="32"/>
        <v>.</v>
      </c>
      <c r="BW31" s="30" t="str">
        <f t="shared" si="32"/>
        <v>.</v>
      </c>
      <c r="BX31" s="30" t="str">
        <f t="shared" ref="BX31:CE37" si="33">IF(BX$24&gt;$C31,".","")</f>
        <v>.</v>
      </c>
      <c r="BY31" s="30" t="str">
        <f t="shared" si="33"/>
        <v>.</v>
      </c>
      <c r="BZ31" s="30" t="str">
        <f t="shared" si="33"/>
        <v>.</v>
      </c>
      <c r="CA31" s="30" t="str">
        <f t="shared" si="33"/>
        <v>.</v>
      </c>
      <c r="CB31" s="30" t="str">
        <f t="shared" si="33"/>
        <v>.</v>
      </c>
      <c r="CC31" s="30" t="str">
        <f t="shared" si="33"/>
        <v>.</v>
      </c>
      <c r="CD31" s="30" t="str">
        <f t="shared" si="33"/>
        <v>.</v>
      </c>
      <c r="CE31" s="30" t="str">
        <f t="shared" si="33"/>
        <v>.</v>
      </c>
      <c r="CF31" s="30"/>
      <c r="CG31" s="29"/>
    </row>
    <row r="32" spans="1:109" x14ac:dyDescent="0.3">
      <c r="A32" s="29"/>
      <c r="B32" s="95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0"/>
      <c r="AC32" s="29"/>
      <c r="BC32" t="s">
        <v>33</v>
      </c>
      <c r="BD32" s="29"/>
      <c r="BE32" s="29"/>
      <c r="BF32" s="95"/>
      <c r="BG32" s="31">
        <v>0.89</v>
      </c>
      <c r="BH32" s="30" t="str">
        <f t="shared" si="32"/>
        <v>.</v>
      </c>
      <c r="BI32" s="30" t="str">
        <f t="shared" si="32"/>
        <v>.</v>
      </c>
      <c r="BJ32" s="30" t="str">
        <f t="shared" si="32"/>
        <v>.</v>
      </c>
      <c r="BK32" s="30" t="str">
        <f t="shared" si="32"/>
        <v>.</v>
      </c>
      <c r="BL32" s="30" t="str">
        <f t="shared" si="32"/>
        <v>.</v>
      </c>
      <c r="BM32" s="30" t="str">
        <f t="shared" si="32"/>
        <v>.</v>
      </c>
      <c r="BN32" s="30" t="str">
        <f t="shared" si="32"/>
        <v>.</v>
      </c>
      <c r="BO32" s="30" t="str">
        <f t="shared" si="32"/>
        <v>.</v>
      </c>
      <c r="BP32" s="30" t="str">
        <f t="shared" si="32"/>
        <v>.</v>
      </c>
      <c r="BQ32" s="30" t="str">
        <f t="shared" si="32"/>
        <v>.</v>
      </c>
      <c r="BR32" s="30" t="str">
        <f t="shared" si="32"/>
        <v>.</v>
      </c>
      <c r="BS32" s="30" t="str">
        <f t="shared" si="32"/>
        <v>.</v>
      </c>
      <c r="BT32" s="30" t="str">
        <f t="shared" si="32"/>
        <v>.</v>
      </c>
      <c r="BU32" s="30" t="str">
        <f t="shared" si="32"/>
        <v>.</v>
      </c>
      <c r="BV32" s="30" t="str">
        <f t="shared" si="32"/>
        <v>.</v>
      </c>
      <c r="BW32" s="30" t="str">
        <f t="shared" si="32"/>
        <v>.</v>
      </c>
      <c r="BX32" s="30" t="str">
        <f t="shared" si="33"/>
        <v>.</v>
      </c>
      <c r="BY32" s="30" t="str">
        <f t="shared" si="33"/>
        <v>.</v>
      </c>
      <c r="BZ32" s="30" t="str">
        <f t="shared" si="33"/>
        <v>.</v>
      </c>
      <c r="CA32" s="30" t="str">
        <f t="shared" si="33"/>
        <v>.</v>
      </c>
      <c r="CB32" s="30" t="str">
        <f t="shared" si="33"/>
        <v>.</v>
      </c>
      <c r="CC32" s="30" t="str">
        <f t="shared" si="33"/>
        <v>.</v>
      </c>
      <c r="CD32" s="30" t="str">
        <f t="shared" si="33"/>
        <v>.</v>
      </c>
      <c r="CE32" s="30" t="str">
        <f t="shared" si="33"/>
        <v>.</v>
      </c>
      <c r="CF32" s="30"/>
      <c r="CG32" s="29"/>
    </row>
    <row r="33" spans="1:109" x14ac:dyDescent="0.3">
      <c r="A33" s="52" t="s">
        <v>5</v>
      </c>
      <c r="B33" s="49">
        <v>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0"/>
      <c r="AC33" s="29"/>
      <c r="BC33" t="s">
        <v>33</v>
      </c>
      <c r="BD33" s="29"/>
      <c r="BE33" s="52" t="s">
        <v>5</v>
      </c>
      <c r="BF33" s="49">
        <f>B33</f>
        <v>9</v>
      </c>
      <c r="BG33" s="31">
        <v>0.79</v>
      </c>
      <c r="BH33" s="30" t="str">
        <f t="shared" si="32"/>
        <v>.</v>
      </c>
      <c r="BI33" s="30" t="str">
        <f t="shared" si="32"/>
        <v>.</v>
      </c>
      <c r="BJ33" s="30" t="str">
        <f t="shared" si="32"/>
        <v>.</v>
      </c>
      <c r="BK33" s="30" t="str">
        <f t="shared" si="32"/>
        <v>.</v>
      </c>
      <c r="BL33" s="30" t="str">
        <f t="shared" si="32"/>
        <v>.</v>
      </c>
      <c r="BM33" s="30" t="str">
        <f t="shared" si="32"/>
        <v>.</v>
      </c>
      <c r="BN33" s="30" t="str">
        <f t="shared" si="32"/>
        <v>.</v>
      </c>
      <c r="BO33" s="30" t="str">
        <f t="shared" si="32"/>
        <v>.</v>
      </c>
      <c r="BP33" s="30" t="str">
        <f t="shared" si="32"/>
        <v>.</v>
      </c>
      <c r="BQ33" s="30" t="str">
        <f t="shared" si="32"/>
        <v>.</v>
      </c>
      <c r="BR33" s="30" t="str">
        <f t="shared" si="32"/>
        <v>.</v>
      </c>
      <c r="BS33" s="30" t="str">
        <f t="shared" si="32"/>
        <v>.</v>
      </c>
      <c r="BT33" s="30" t="str">
        <f t="shared" si="32"/>
        <v>.</v>
      </c>
      <c r="BU33" s="30" t="str">
        <f t="shared" si="32"/>
        <v>.</v>
      </c>
      <c r="BV33" s="30" t="str">
        <f t="shared" si="32"/>
        <v>.</v>
      </c>
      <c r="BW33" s="30" t="str">
        <f t="shared" si="32"/>
        <v>.</v>
      </c>
      <c r="BX33" s="30" t="str">
        <f t="shared" si="33"/>
        <v>.</v>
      </c>
      <c r="BY33" s="30" t="str">
        <f t="shared" si="33"/>
        <v>.</v>
      </c>
      <c r="BZ33" s="30" t="str">
        <f t="shared" si="33"/>
        <v>.</v>
      </c>
      <c r="CA33" s="30" t="str">
        <f t="shared" si="33"/>
        <v>.</v>
      </c>
      <c r="CB33" s="30" t="str">
        <f t="shared" si="33"/>
        <v>.</v>
      </c>
      <c r="CC33" s="30" t="str">
        <f t="shared" si="33"/>
        <v>.</v>
      </c>
      <c r="CD33" s="30" t="str">
        <f t="shared" si="33"/>
        <v>.</v>
      </c>
      <c r="CE33" s="30" t="str">
        <f t="shared" si="33"/>
        <v>.</v>
      </c>
      <c r="CF33" s="30"/>
      <c r="CG33" s="29"/>
    </row>
    <row r="34" spans="1:109" x14ac:dyDescent="0.3">
      <c r="A34" s="52" t="s">
        <v>6</v>
      </c>
      <c r="B34" s="49">
        <v>21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  <c r="AC34" s="29"/>
      <c r="BC34" t="s">
        <v>33</v>
      </c>
      <c r="BD34" s="29"/>
      <c r="BE34" s="52" t="s">
        <v>6</v>
      </c>
      <c r="BF34" s="49">
        <f t="shared" ref="BF34:BF38" si="34">B34</f>
        <v>21</v>
      </c>
      <c r="BG34" s="31">
        <v>0.69</v>
      </c>
      <c r="BH34" s="30" t="str">
        <f t="shared" si="32"/>
        <v>.</v>
      </c>
      <c r="BI34" s="30" t="str">
        <f t="shared" si="32"/>
        <v>.</v>
      </c>
      <c r="BJ34" s="30" t="str">
        <f t="shared" si="32"/>
        <v>.</v>
      </c>
      <c r="BK34" s="30" t="str">
        <f t="shared" si="32"/>
        <v>.</v>
      </c>
      <c r="BL34" s="30" t="str">
        <f t="shared" si="32"/>
        <v>.</v>
      </c>
      <c r="BM34" s="30" t="str">
        <f t="shared" si="32"/>
        <v>.</v>
      </c>
      <c r="BN34" s="30" t="str">
        <f t="shared" si="32"/>
        <v>.</v>
      </c>
      <c r="BO34" s="30" t="str">
        <f t="shared" si="32"/>
        <v>.</v>
      </c>
      <c r="BP34" s="30" t="str">
        <f t="shared" si="32"/>
        <v>.</v>
      </c>
      <c r="BQ34" s="30" t="str">
        <f t="shared" si="32"/>
        <v>.</v>
      </c>
      <c r="BR34" s="30" t="str">
        <f t="shared" si="32"/>
        <v>.</v>
      </c>
      <c r="BS34" s="30" t="str">
        <f t="shared" si="32"/>
        <v>.</v>
      </c>
      <c r="BT34" s="30" t="str">
        <f t="shared" si="32"/>
        <v>.</v>
      </c>
      <c r="BU34" s="30" t="str">
        <f t="shared" si="32"/>
        <v>.</v>
      </c>
      <c r="BV34" s="30" t="str">
        <f t="shared" si="32"/>
        <v>.</v>
      </c>
      <c r="BW34" s="30" t="str">
        <f t="shared" si="32"/>
        <v>.</v>
      </c>
      <c r="BX34" s="30" t="str">
        <f t="shared" si="33"/>
        <v>.</v>
      </c>
      <c r="BY34" s="30" t="str">
        <f t="shared" si="33"/>
        <v>.</v>
      </c>
      <c r="BZ34" s="30" t="str">
        <f t="shared" si="33"/>
        <v>.</v>
      </c>
      <c r="CA34" s="30" t="str">
        <f t="shared" si="33"/>
        <v>.</v>
      </c>
      <c r="CB34" s="30" t="str">
        <f t="shared" si="33"/>
        <v>.</v>
      </c>
      <c r="CC34" s="30" t="str">
        <f t="shared" si="33"/>
        <v>.</v>
      </c>
      <c r="CD34" s="30" t="str">
        <f t="shared" si="33"/>
        <v>.</v>
      </c>
      <c r="CE34" s="30" t="str">
        <f t="shared" si="33"/>
        <v>.</v>
      </c>
      <c r="CF34" s="30"/>
      <c r="CG34" s="29"/>
    </row>
    <row r="35" spans="1:109" x14ac:dyDescent="0.3">
      <c r="A35" s="52" t="s">
        <v>102</v>
      </c>
      <c r="B35" s="49">
        <v>10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0"/>
      <c r="AC35" s="29"/>
      <c r="BC35" t="s">
        <v>33</v>
      </c>
      <c r="BD35" s="29"/>
      <c r="BE35" s="52" t="s">
        <v>102</v>
      </c>
      <c r="BF35" s="49">
        <f t="shared" si="34"/>
        <v>10</v>
      </c>
      <c r="BG35" s="31">
        <v>0.59</v>
      </c>
      <c r="BH35" s="30" t="str">
        <f t="shared" si="32"/>
        <v>.</v>
      </c>
      <c r="BI35" s="30" t="str">
        <f t="shared" si="32"/>
        <v>.</v>
      </c>
      <c r="BJ35" s="30" t="str">
        <f t="shared" si="32"/>
        <v>.</v>
      </c>
      <c r="BK35" s="30" t="str">
        <f t="shared" si="32"/>
        <v>.</v>
      </c>
      <c r="BL35" s="30" t="str">
        <f t="shared" si="32"/>
        <v>.</v>
      </c>
      <c r="BM35" s="30" t="str">
        <f t="shared" si="32"/>
        <v>.</v>
      </c>
      <c r="BN35" s="30" t="str">
        <f t="shared" si="32"/>
        <v>.</v>
      </c>
      <c r="BO35" s="30" t="str">
        <f t="shared" si="32"/>
        <v>.</v>
      </c>
      <c r="BP35" s="30" t="str">
        <f t="shared" si="32"/>
        <v>.</v>
      </c>
      <c r="BQ35" s="30" t="str">
        <f t="shared" si="32"/>
        <v>.</v>
      </c>
      <c r="BR35" s="30" t="str">
        <f t="shared" si="32"/>
        <v>.</v>
      </c>
      <c r="BS35" s="30" t="str">
        <f t="shared" si="32"/>
        <v>.</v>
      </c>
      <c r="BT35" s="30" t="str">
        <f t="shared" si="32"/>
        <v>.</v>
      </c>
      <c r="BU35" s="30" t="str">
        <f t="shared" si="32"/>
        <v>.</v>
      </c>
      <c r="BV35" s="30" t="str">
        <f t="shared" si="32"/>
        <v>.</v>
      </c>
      <c r="BW35" s="30" t="str">
        <f t="shared" si="32"/>
        <v>.</v>
      </c>
      <c r="BX35" s="30" t="str">
        <f t="shared" si="33"/>
        <v>.</v>
      </c>
      <c r="BY35" s="30" t="str">
        <f t="shared" si="33"/>
        <v>.</v>
      </c>
      <c r="BZ35" s="30" t="str">
        <f t="shared" si="33"/>
        <v>.</v>
      </c>
      <c r="CA35" s="30" t="str">
        <f t="shared" si="33"/>
        <v>.</v>
      </c>
      <c r="CB35" s="30" t="str">
        <f t="shared" si="33"/>
        <v>.</v>
      </c>
      <c r="CC35" s="30" t="str">
        <f t="shared" si="33"/>
        <v>.</v>
      </c>
      <c r="CD35" s="30" t="str">
        <f t="shared" si="33"/>
        <v>.</v>
      </c>
      <c r="CE35" s="30" t="str">
        <f t="shared" si="33"/>
        <v>.</v>
      </c>
      <c r="CF35" s="30"/>
      <c r="CG35" s="29"/>
    </row>
    <row r="36" spans="1:109" x14ac:dyDescent="0.3">
      <c r="A36" s="52" t="s">
        <v>104</v>
      </c>
      <c r="B36" s="49">
        <v>19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0"/>
      <c r="AC36" s="29"/>
      <c r="AD36" s="26" t="s">
        <v>8</v>
      </c>
      <c r="AE36" s="26" t="s">
        <v>9</v>
      </c>
      <c r="AF36" s="26" t="s">
        <v>10</v>
      </c>
      <c r="AG36" s="26" t="s">
        <v>11</v>
      </c>
      <c r="AH36" s="26" t="s">
        <v>12</v>
      </c>
      <c r="AI36" s="26" t="s">
        <v>13</v>
      </c>
      <c r="AJ36" s="26" t="s">
        <v>14</v>
      </c>
      <c r="AK36" s="26" t="s">
        <v>15</v>
      </c>
      <c r="AL36" s="26" t="s">
        <v>16</v>
      </c>
      <c r="AM36" s="26" t="s">
        <v>17</v>
      </c>
      <c r="AN36" s="26" t="s">
        <v>18</v>
      </c>
      <c r="AO36" s="26" t="s">
        <v>19</v>
      </c>
      <c r="AP36" s="26" t="s">
        <v>20</v>
      </c>
      <c r="AQ36" s="26" t="s">
        <v>21</v>
      </c>
      <c r="AR36" s="26" t="s">
        <v>22</v>
      </c>
      <c r="AS36" s="26" t="s">
        <v>23</v>
      </c>
      <c r="AT36" s="26" t="s">
        <v>24</v>
      </c>
      <c r="AU36" s="26" t="s">
        <v>25</v>
      </c>
      <c r="AV36" s="26" t="s">
        <v>26</v>
      </c>
      <c r="AW36" s="26" t="s">
        <v>27</v>
      </c>
      <c r="AX36" s="26" t="s">
        <v>28</v>
      </c>
      <c r="AY36" s="26" t="s">
        <v>29</v>
      </c>
      <c r="AZ36" s="26" t="s">
        <v>30</v>
      </c>
      <c r="BA36" s="26" t="s">
        <v>31</v>
      </c>
      <c r="BC36" s="26" t="s">
        <v>33</v>
      </c>
      <c r="BD36" s="29"/>
      <c r="BE36" s="52" t="s">
        <v>104</v>
      </c>
      <c r="BF36" s="49">
        <f t="shared" si="34"/>
        <v>19</v>
      </c>
      <c r="BG36" s="31">
        <v>0.49</v>
      </c>
      <c r="BH36" s="30" t="str">
        <f t="shared" si="32"/>
        <v>.</v>
      </c>
      <c r="BI36" s="30" t="str">
        <f t="shared" si="32"/>
        <v>.</v>
      </c>
      <c r="BJ36" s="30" t="str">
        <f t="shared" si="32"/>
        <v>.</v>
      </c>
      <c r="BK36" s="30" t="str">
        <f t="shared" si="32"/>
        <v>.</v>
      </c>
      <c r="BL36" s="30" t="str">
        <f t="shared" si="32"/>
        <v>.</v>
      </c>
      <c r="BM36" s="30" t="str">
        <f t="shared" si="32"/>
        <v>.</v>
      </c>
      <c r="BN36" s="30" t="str">
        <f t="shared" si="32"/>
        <v>.</v>
      </c>
      <c r="BO36" s="30" t="str">
        <f t="shared" si="32"/>
        <v>.</v>
      </c>
      <c r="BP36" s="30" t="str">
        <f t="shared" si="32"/>
        <v>.</v>
      </c>
      <c r="BQ36" s="30" t="str">
        <f t="shared" si="32"/>
        <v>.</v>
      </c>
      <c r="BR36" s="30" t="str">
        <f t="shared" si="32"/>
        <v>.</v>
      </c>
      <c r="BS36" s="30" t="str">
        <f t="shared" si="32"/>
        <v>.</v>
      </c>
      <c r="BT36" s="30" t="str">
        <f t="shared" si="32"/>
        <v>.</v>
      </c>
      <c r="BU36" s="30" t="str">
        <f t="shared" si="32"/>
        <v>.</v>
      </c>
      <c r="BV36" s="30" t="str">
        <f t="shared" si="32"/>
        <v>.</v>
      </c>
      <c r="BW36" s="30" t="str">
        <f t="shared" si="32"/>
        <v>.</v>
      </c>
      <c r="BX36" s="30" t="str">
        <f t="shared" si="33"/>
        <v>.</v>
      </c>
      <c r="BY36" s="30" t="str">
        <f t="shared" si="33"/>
        <v>.</v>
      </c>
      <c r="BZ36" s="30" t="str">
        <f t="shared" si="33"/>
        <v>.</v>
      </c>
      <c r="CA36" s="30" t="str">
        <f t="shared" si="33"/>
        <v>.</v>
      </c>
      <c r="CB36" s="30" t="str">
        <f t="shared" si="33"/>
        <v>.</v>
      </c>
      <c r="CC36" s="30" t="str">
        <f t="shared" si="33"/>
        <v>.</v>
      </c>
      <c r="CD36" s="30" t="str">
        <f t="shared" si="33"/>
        <v>.</v>
      </c>
      <c r="CE36" s="30" t="str">
        <f t="shared" si="33"/>
        <v>.</v>
      </c>
      <c r="CF36" s="30"/>
      <c r="CG36" s="29"/>
      <c r="CH36" s="26" t="s">
        <v>8</v>
      </c>
      <c r="CI36" s="26" t="s">
        <v>9</v>
      </c>
      <c r="CJ36" s="26" t="s">
        <v>10</v>
      </c>
      <c r="CK36" s="26" t="s">
        <v>11</v>
      </c>
      <c r="CL36" s="26" t="s">
        <v>12</v>
      </c>
      <c r="CM36" s="26" t="s">
        <v>13</v>
      </c>
      <c r="CN36" s="26" t="s">
        <v>14</v>
      </c>
      <c r="CO36" s="26" t="s">
        <v>15</v>
      </c>
      <c r="CP36" s="26" t="s">
        <v>16</v>
      </c>
      <c r="CQ36" s="26" t="s">
        <v>17</v>
      </c>
      <c r="CR36" s="26" t="s">
        <v>18</v>
      </c>
      <c r="CS36" s="26" t="s">
        <v>19</v>
      </c>
      <c r="CT36" s="26" t="s">
        <v>20</v>
      </c>
      <c r="CU36" s="26" t="s">
        <v>21</v>
      </c>
      <c r="CV36" s="26" t="s">
        <v>22</v>
      </c>
      <c r="CW36" s="26" t="s">
        <v>23</v>
      </c>
      <c r="CX36" s="26" t="s">
        <v>24</v>
      </c>
      <c r="CY36" s="26" t="s">
        <v>25</v>
      </c>
      <c r="CZ36" s="26" t="s">
        <v>26</v>
      </c>
      <c r="DA36" s="26" t="s">
        <v>27</v>
      </c>
      <c r="DB36" s="26" t="s">
        <v>28</v>
      </c>
      <c r="DC36" s="26" t="s">
        <v>29</v>
      </c>
      <c r="DD36" s="26" t="s">
        <v>30</v>
      </c>
      <c r="DE36" s="26" t="s">
        <v>31</v>
      </c>
    </row>
    <row r="37" spans="1:109" x14ac:dyDescent="0.3">
      <c r="A37" s="29" t="s">
        <v>105</v>
      </c>
      <c r="B37" s="49" t="s">
        <v>113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/>
      <c r="AC37" s="51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5" t="s">
        <v>32</v>
      </c>
      <c r="BC37" t="s">
        <v>33</v>
      </c>
      <c r="BD37" s="29"/>
      <c r="BE37" s="29" t="s">
        <v>105</v>
      </c>
      <c r="BF37" s="49" t="str">
        <f t="shared" si="34"/>
        <v>Yes</v>
      </c>
      <c r="BG37" s="31">
        <v>0.39</v>
      </c>
      <c r="BH37" s="30" t="str">
        <f t="shared" si="32"/>
        <v>.</v>
      </c>
      <c r="BI37" s="30" t="str">
        <f t="shared" si="32"/>
        <v>.</v>
      </c>
      <c r="BJ37" s="30" t="str">
        <f t="shared" si="32"/>
        <v>.</v>
      </c>
      <c r="BK37" s="30" t="str">
        <f t="shared" si="32"/>
        <v>.</v>
      </c>
      <c r="BL37" s="30" t="str">
        <f t="shared" si="32"/>
        <v>.</v>
      </c>
      <c r="BM37" s="30" t="str">
        <f t="shared" si="32"/>
        <v>.</v>
      </c>
      <c r="BN37" s="30" t="str">
        <f t="shared" si="32"/>
        <v>.</v>
      </c>
      <c r="BO37" s="30" t="str">
        <f t="shared" si="32"/>
        <v>.</v>
      </c>
      <c r="BP37" s="30" t="str">
        <f t="shared" si="32"/>
        <v>.</v>
      </c>
      <c r="BQ37" s="30" t="str">
        <f t="shared" si="32"/>
        <v>.</v>
      </c>
      <c r="BR37" s="30" t="str">
        <f t="shared" si="32"/>
        <v>.</v>
      </c>
      <c r="BS37" s="30" t="str">
        <f t="shared" si="32"/>
        <v>.</v>
      </c>
      <c r="BT37" s="30" t="str">
        <f t="shared" si="32"/>
        <v>.</v>
      </c>
      <c r="BU37" s="30" t="str">
        <f t="shared" si="32"/>
        <v>.</v>
      </c>
      <c r="BV37" s="30" t="str">
        <f t="shared" si="32"/>
        <v>.</v>
      </c>
      <c r="BW37" s="30" t="str">
        <f t="shared" si="32"/>
        <v>.</v>
      </c>
      <c r="BX37" s="30" t="str">
        <f t="shared" si="33"/>
        <v>.</v>
      </c>
      <c r="BY37" s="30" t="str">
        <f t="shared" si="33"/>
        <v>.</v>
      </c>
      <c r="BZ37" s="30" t="str">
        <f t="shared" si="33"/>
        <v>.</v>
      </c>
      <c r="CA37" s="30" t="str">
        <f t="shared" si="33"/>
        <v>.</v>
      </c>
      <c r="CB37" s="30" t="str">
        <f t="shared" si="33"/>
        <v>.</v>
      </c>
      <c r="CC37" s="30" t="str">
        <f t="shared" si="33"/>
        <v>.</v>
      </c>
      <c r="CD37" s="30" t="str">
        <f t="shared" si="33"/>
        <v>.</v>
      </c>
      <c r="CE37" s="30" t="str">
        <f t="shared" si="33"/>
        <v>.</v>
      </c>
      <c r="CF37" s="30"/>
      <c r="CG37" s="51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</row>
    <row r="38" spans="1:109" x14ac:dyDescent="0.3">
      <c r="A38" s="29" t="s">
        <v>34</v>
      </c>
      <c r="B38" s="53" t="s">
        <v>35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51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8" t="str">
        <f>"Schedule:Compact,"&amp;C29&amp;" - "&amp;P29&amp;",Fraction,"</f>
        <v>Schedule:Compact,Office / Conference - ,Fraction,</v>
      </c>
      <c r="BC38" t="s">
        <v>33</v>
      </c>
      <c r="BD38" s="29"/>
      <c r="BE38" s="29" t="s">
        <v>34</v>
      </c>
      <c r="BF38" s="49" t="str">
        <f t="shared" si="34"/>
        <v>12/31</v>
      </c>
      <c r="BG38" s="31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51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</row>
    <row r="39" spans="1:109" x14ac:dyDescent="0.3">
      <c r="A39" s="29"/>
      <c r="B39" s="49"/>
      <c r="C39" s="31"/>
      <c r="D39" s="58">
        <v>1</v>
      </c>
      <c r="E39" s="58">
        <v>2</v>
      </c>
      <c r="F39" s="58">
        <v>3</v>
      </c>
      <c r="G39" s="58">
        <v>4</v>
      </c>
      <c r="H39" s="58">
        <v>5</v>
      </c>
      <c r="I39" s="58">
        <v>6</v>
      </c>
      <c r="J39" s="58">
        <v>7</v>
      </c>
      <c r="K39" s="58">
        <v>8</v>
      </c>
      <c r="L39" s="58">
        <v>9</v>
      </c>
      <c r="M39" s="58">
        <v>10</v>
      </c>
      <c r="N39" s="58">
        <v>11</v>
      </c>
      <c r="O39" s="58">
        <v>12</v>
      </c>
      <c r="P39" s="58">
        <v>13</v>
      </c>
      <c r="Q39" s="58">
        <v>14</v>
      </c>
      <c r="R39" s="58">
        <v>15</v>
      </c>
      <c r="S39" s="58">
        <v>16</v>
      </c>
      <c r="T39" s="58">
        <v>17</v>
      </c>
      <c r="U39" s="58">
        <v>18</v>
      </c>
      <c r="V39" s="58">
        <v>19</v>
      </c>
      <c r="W39" s="58">
        <v>20</v>
      </c>
      <c r="X39" s="58">
        <v>21</v>
      </c>
      <c r="Y39" s="58">
        <v>22</v>
      </c>
      <c r="Z39" s="58">
        <v>23</v>
      </c>
      <c r="AA39" s="58">
        <v>24</v>
      </c>
      <c r="AB39" s="58"/>
      <c r="AC39" s="40"/>
      <c r="BB39" s="40" t="str">
        <f>CONCATENATE("Through: ",B38,",")</f>
        <v>Through: 12/31,</v>
      </c>
      <c r="BC39" t="s">
        <v>33</v>
      </c>
      <c r="BD39" s="29"/>
      <c r="BE39" s="29"/>
      <c r="BF39" s="49"/>
      <c r="BG39" s="31"/>
      <c r="BH39" s="39">
        <v>1</v>
      </c>
      <c r="BI39" s="39">
        <v>2</v>
      </c>
      <c r="BJ39" s="39">
        <v>3</v>
      </c>
      <c r="BK39" s="39">
        <v>4</v>
      </c>
      <c r="BL39" s="39">
        <v>5</v>
      </c>
      <c r="BM39" s="39">
        <v>6</v>
      </c>
      <c r="BN39" s="39">
        <v>7</v>
      </c>
      <c r="BO39" s="39">
        <v>8</v>
      </c>
      <c r="BP39" s="39">
        <v>9</v>
      </c>
      <c r="BQ39" s="39">
        <v>10</v>
      </c>
      <c r="BR39" s="39">
        <v>11</v>
      </c>
      <c r="BS39" s="39">
        <v>12</v>
      </c>
      <c r="BT39" s="39">
        <v>13</v>
      </c>
      <c r="BU39" s="39">
        <v>14</v>
      </c>
      <c r="BV39" s="39">
        <v>15</v>
      </c>
      <c r="BW39" s="39">
        <v>16</v>
      </c>
      <c r="BX39" s="39">
        <v>17</v>
      </c>
      <c r="BY39" s="39">
        <v>18</v>
      </c>
      <c r="BZ39" s="39">
        <v>19</v>
      </c>
      <c r="CA39" s="39">
        <v>20</v>
      </c>
      <c r="CB39" s="39">
        <v>21</v>
      </c>
      <c r="CC39" s="39">
        <v>22</v>
      </c>
      <c r="CD39" s="39">
        <v>23</v>
      </c>
      <c r="CE39" s="39">
        <v>24</v>
      </c>
      <c r="CF39" s="39"/>
      <c r="CG39" s="40"/>
    </row>
    <row r="40" spans="1:109" ht="14.4" hidden="1" customHeight="1" x14ac:dyDescent="0.3">
      <c r="A40" s="29"/>
      <c r="B40" s="54" t="s">
        <v>37</v>
      </c>
      <c r="C40" s="31"/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/>
      <c r="AC40" s="50" t="str">
        <f>IF(B40="","",CONCATENATE("For: ",B40,",",""))</f>
        <v>For: Summer Design Day,</v>
      </c>
      <c r="AD40" s="41" t="str">
        <f t="shared" ref="AD40:AD48" si="35">CONCATENATE(IF(D40+1=E40+1,"",AD$18),"
",IF(D40+1=E40+1,"",D40),IF(D40+1=E40+1,"",","),""
)</f>
        <v xml:space="preserve">
</v>
      </c>
      <c r="AE40" s="41" t="str">
        <f t="shared" ref="AE40:AE48" si="36">CONCATENATE(IF(E40+1=F40+1,"",AE$18),"
",IF(E40+1=F40+1,"",E40),IF(E40+1=F40+1,"",","),""
)</f>
        <v xml:space="preserve">
</v>
      </c>
      <c r="AF40" s="41" t="str">
        <f t="shared" ref="AF40:AF48" si="37">CONCATENATE(IF(F40+1=G40+1,"",AF$18),"
",IF(F40+1=G40+1,"",F40),IF(F40+1=G40+1,"",","),""
)</f>
        <v xml:space="preserve">
</v>
      </c>
      <c r="AG40" s="41" t="str">
        <f t="shared" ref="AG40:AG48" si="38">CONCATENATE(IF(G40+1=H40+1,"",AG$18),"
",IF(G40+1=H40+1,"",G40),IF(G40+1=H40+1,"",","),""
)</f>
        <v xml:space="preserve">
</v>
      </c>
      <c r="AH40" s="41" t="str">
        <f t="shared" ref="AH40:AH48" si="39">CONCATENATE(IF(H40+1=I40+1,"",AH$18),"
",IF(H40+1=I40+1,"",H40),IF(H40+1=I40+1,"",","),""
)</f>
        <v xml:space="preserve">
</v>
      </c>
      <c r="AI40" s="41" t="str">
        <f t="shared" ref="AI40:AI48" si="40">CONCATENATE(IF(I40+1=J40+1,"",AI$18),"
",IF(I40+1=J40+1,"",I40),IF(I40+1=J40+1,"",","),""
)</f>
        <v xml:space="preserve">
</v>
      </c>
      <c r="AJ40" s="41" t="str">
        <f t="shared" ref="AJ40:AJ48" si="41">CONCATENATE(IF(J40+1=K40+1,"",AJ$18),"
",IF(J40+1=K40+1,"",J40),IF(J40+1=K40+1,"",","),""
)</f>
        <v xml:space="preserve">
</v>
      </c>
      <c r="AK40" s="41" t="str">
        <f t="shared" ref="AK40:AK48" si="42">CONCATENATE(IF(K40+1=L40+1,"",AK$18),"
",IF(K40+1=L40+1,"",K40),IF(K40+1=L40+1,"",","),""
)</f>
        <v xml:space="preserve">
</v>
      </c>
      <c r="AL40" s="41" t="str">
        <f t="shared" ref="AL40:AL48" si="43">CONCATENATE(IF(L40+1=M40+1,"",AL$18),"
",IF(L40+1=M40+1,"",L40),IF(L40+1=M40+1,"",","),""
)</f>
        <v xml:space="preserve">
</v>
      </c>
      <c r="AM40" s="41" t="str">
        <f t="shared" ref="AM40:AM48" si="44">CONCATENATE(IF(M40+1=N40+1,"",AM$18),"
",IF(M40+1=N40+1,"",M40),IF(M40+1=N40+1,"",","),""
)</f>
        <v xml:space="preserve">
</v>
      </c>
      <c r="AN40" s="41" t="str">
        <f t="shared" ref="AN40:AN48" si="45">CONCATENATE(IF(N40+1=O40+1,"",AN$18),"
",IF(N40+1=O40+1,"",N40),IF(N40+1=O40+1,"",","),""
)</f>
        <v xml:space="preserve">
</v>
      </c>
      <c r="AO40" s="41" t="str">
        <f t="shared" ref="AO40:AO48" si="46">CONCATENATE(IF(O40+1=P40+1,"",AO$18),"
",IF(O40+1=P40+1,"",O40),IF(O40+1=P40+1,"",","),""
)</f>
        <v xml:space="preserve">
</v>
      </c>
      <c r="AP40" s="41" t="str">
        <f t="shared" ref="AP40:AP48" si="47">CONCATENATE(IF(P40+1=Q40+1,"",AP$18),"
",IF(P40+1=Q40+1,"",P40),IF(P40+1=Q40+1,"",","),""
)</f>
        <v xml:space="preserve">
</v>
      </c>
      <c r="AQ40" s="41" t="str">
        <f t="shared" ref="AQ40:AQ48" si="48">CONCATENATE(IF(Q40+1=R40+1,"",AQ$18),"
",IF(Q40+1=R40+1,"",Q40),IF(Q40+1=R40+1,"",","),""
)</f>
        <v xml:space="preserve">
</v>
      </c>
      <c r="AR40" s="41" t="str">
        <f t="shared" ref="AR40:AR48" si="49">CONCATENATE(IF(R40+1=S40+1,"",AR$18),"
",IF(R40+1=S40+1,"",R40),IF(R40+1=S40+1,"",","),""
)</f>
        <v xml:space="preserve">
</v>
      </c>
      <c r="AS40" s="41" t="str">
        <f t="shared" ref="AS40:AS48" si="50">CONCATENATE(IF(S40+1=T40+1,"",AS$18),"
",IF(S40+1=T40+1,"",S40),IF(S40+1=T40+1,"",","),""
)</f>
        <v xml:space="preserve">
</v>
      </c>
      <c r="AT40" s="41" t="str">
        <f t="shared" ref="AT40:AT48" si="51">CONCATENATE(IF(T40+1=U40+1,"",AT$18),"
",IF(T40+1=U40+1,"",T40),IF(T40+1=U40+1,"",","),""
)</f>
        <v xml:space="preserve">
</v>
      </c>
      <c r="AU40" s="41" t="str">
        <f t="shared" ref="AU40:AU48" si="52">CONCATENATE(IF(U40+1=V40+1,"",AU$18),"
",IF(U40+1=V40+1,"",U40),IF(U40+1=V40+1,"",","),""
)</f>
        <v xml:space="preserve">
</v>
      </c>
      <c r="AV40" s="41" t="str">
        <f t="shared" ref="AV40:AV48" si="53">CONCATENATE(IF(V40+1=W40+1,"",AV$18),"
",IF(V40+1=W40+1,"",V40),IF(V40+1=W40+1,"",","),""
)</f>
        <v xml:space="preserve">
</v>
      </c>
      <c r="AW40" s="41" t="str">
        <f t="shared" ref="AW40:AW48" si="54">CONCATENATE(IF(W40+1=X40+1,"",AW$18),"
",IF(W40+1=X40+1,"",W40),IF(W40+1=X40+1,"",","),""
)</f>
        <v xml:space="preserve">
</v>
      </c>
      <c r="AX40" s="41" t="str">
        <f t="shared" ref="AX40:AX48" si="55">CONCATENATE(IF(X40+1=Y40+1,"",AX$18),"
",IF(X40+1=Y40+1,"",X40),IF(X40+1=Y40+1,"",","),""
)</f>
        <v xml:space="preserve">
</v>
      </c>
      <c r="AY40" s="41" t="str">
        <f t="shared" ref="AY40:AY48" si="56">CONCATENATE(IF(Y40+1=Z40+1,"",AY$18),"
",IF(Y40+1=Z40+1,"",Y40),IF(Y40+1=Z40+1,"",","),""
)</f>
        <v xml:space="preserve">
</v>
      </c>
      <c r="AZ40" s="41" t="str">
        <f t="shared" ref="AZ40:AZ48" si="57">CONCATENATE(IF(Z40+1=AA40+1,"",AZ$18),"
",IF(Z40+1=AA40+1,"",Z40),IF(Z40+1=AA40+1,"",","),""
)</f>
        <v xml:space="preserve">
</v>
      </c>
      <c r="BA40" s="41" t="str">
        <f t="shared" ref="BA40:BA48" si="58">IF(AC40="","",CONCATENATE(,$BA$18,",","
",AA40,","))</f>
        <v>Until: 24:00,
0,</v>
      </c>
      <c r="BB40" s="42" t="str">
        <f>CONCATENATE(,AC40,"
",AD40,"
",AE40,"
",AF40,"
",AG40,"
",AH40,"
",AI40,"
",AJ40,"
",AK40,"
",AL40,"
",AM40,"
",AN40,"
",AO40,"
",AP40,"
",AQ40,"
",AR40,"
",AS40,"
",AT40,"
",AU40,"
",AV40,"
",AW40,"
",AX40,"
",AY40,"
",AZ40,"
",BA40,"")</f>
        <v>For: Summer Design Day,
Until: 24:00,
0,</v>
      </c>
      <c r="BC40"/>
      <c r="BD40" s="29"/>
      <c r="BF40" s="32" t="s">
        <v>37</v>
      </c>
      <c r="BG40" s="31"/>
      <c r="BH40" s="33">
        <v>0</v>
      </c>
      <c r="BI40" s="33">
        <v>0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</v>
      </c>
      <c r="CC40" s="33">
        <v>0</v>
      </c>
      <c r="CD40" s="33">
        <v>0</v>
      </c>
      <c r="CE40" s="33">
        <v>0</v>
      </c>
      <c r="CF40" s="33"/>
      <c r="CG40" s="50" t="str">
        <f>IF(BF40="","",CONCATENATE("For: ",BF40,",",""))</f>
        <v>For: Summer Design Day,</v>
      </c>
      <c r="CH40" s="41" t="str">
        <f t="shared" ref="CH40:CH48" si="59">CONCATENATE(IF(BH40+1=BI40+1,"",CH$18),"
",IF(BH40+1=BI40+1,"",BH40),IF(BH40+1=BI40+1,"",","),""
)</f>
        <v xml:space="preserve">
</v>
      </c>
      <c r="CI40" s="41" t="str">
        <f t="shared" ref="CI40:CI48" si="60">CONCATENATE(IF(BI40+1=BJ40+1,"",CI$18),"
",IF(BI40+1=BJ40+1,"",BI40),IF(BI40+1=BJ40+1,"",","),""
)</f>
        <v xml:space="preserve">
</v>
      </c>
      <c r="CJ40" s="41" t="str">
        <f t="shared" ref="CJ40:CJ48" si="61">CONCATENATE(IF(BJ40+1=BK40+1,"",CJ$18),"
",IF(BJ40+1=BK40+1,"",BJ40),IF(BJ40+1=BK40+1,"",","),""
)</f>
        <v xml:space="preserve">
</v>
      </c>
      <c r="CK40" s="41" t="str">
        <f t="shared" ref="CK40:CK48" si="62">CONCATENATE(IF(BK40+1=BL40+1,"",CK$18),"
",IF(BK40+1=BL40+1,"",BK40),IF(BK40+1=BL40+1,"",","),""
)</f>
        <v xml:space="preserve">
</v>
      </c>
      <c r="CL40" s="41" t="str">
        <f t="shared" ref="CL40:CL48" si="63">CONCATENATE(IF(BL40+1=BM40+1,"",CL$18),"
",IF(BL40+1=BM40+1,"",BL40),IF(BL40+1=BM40+1,"",","),""
)</f>
        <v xml:space="preserve">
</v>
      </c>
      <c r="CM40" s="41" t="str">
        <f t="shared" ref="CM40:CM48" si="64">CONCATENATE(IF(BM40+1=BN40+1,"",CM$18),"
",IF(BM40+1=BN40+1,"",BM40),IF(BM40+1=BN40+1,"",","),""
)</f>
        <v xml:space="preserve">
</v>
      </c>
      <c r="CN40" s="41" t="str">
        <f t="shared" ref="CN40:CN48" si="65">CONCATENATE(IF(BN40+1=BO40+1,"",CN$18),"
",IF(BN40+1=BO40+1,"",BN40),IF(BN40+1=BO40+1,"",","),""
)</f>
        <v xml:space="preserve">
</v>
      </c>
      <c r="CO40" s="41" t="str">
        <f t="shared" ref="CO40:CO48" si="66">CONCATENATE(IF(BO40+1=BP40+1,"",CO$18),"
",IF(BO40+1=BP40+1,"",BO40),IF(BO40+1=BP40+1,"",","),""
)</f>
        <v xml:space="preserve">
</v>
      </c>
      <c r="CP40" s="41" t="str">
        <f t="shared" ref="CP40:CP48" si="67">CONCATENATE(IF(BP40+1=BQ40+1,"",CP$18),"
",IF(BP40+1=BQ40+1,"",BP40),IF(BP40+1=BQ40+1,"",","),""
)</f>
        <v xml:space="preserve">
</v>
      </c>
      <c r="CQ40" s="41" t="str">
        <f t="shared" ref="CQ40:CQ48" si="68">CONCATENATE(IF(BQ40+1=BR40+1,"",CQ$18),"
",IF(BQ40+1=BR40+1,"",BQ40),IF(BQ40+1=BR40+1,"",","),""
)</f>
        <v xml:space="preserve">
</v>
      </c>
      <c r="CR40" s="41" t="str">
        <f t="shared" ref="CR40:CR48" si="69">CONCATENATE(IF(BR40+1=BS40+1,"",CR$18),"
",IF(BR40+1=BS40+1,"",BR40),IF(BR40+1=BS40+1,"",","),""
)</f>
        <v xml:space="preserve">
</v>
      </c>
      <c r="CS40" s="41" t="str">
        <f t="shared" ref="CS40:CS48" si="70">CONCATENATE(IF(BS40+1=BT40+1,"",CS$18),"
",IF(BS40+1=BT40+1,"",BS40),IF(BS40+1=BT40+1,"",","),""
)</f>
        <v xml:space="preserve">
</v>
      </c>
      <c r="CT40" s="41" t="str">
        <f t="shared" ref="CT40:CT48" si="71">CONCATENATE(IF(BT40+1=BU40+1,"",CT$18),"
",IF(BT40+1=BU40+1,"",BT40),IF(BT40+1=BU40+1,"",","),""
)</f>
        <v xml:space="preserve">
</v>
      </c>
      <c r="CU40" s="41" t="str">
        <f t="shared" ref="CU40:CU48" si="72">CONCATENATE(IF(BU40+1=BV40+1,"",CU$18),"
",IF(BU40+1=BV40+1,"",BU40),IF(BU40+1=BV40+1,"",","),""
)</f>
        <v xml:space="preserve">
</v>
      </c>
      <c r="CV40" s="41" t="str">
        <f t="shared" ref="CV40:CV48" si="73">CONCATENATE(IF(BV40+1=BW40+1,"",CV$18),"
",IF(BV40+1=BW40+1,"",BV40),IF(BV40+1=BW40+1,"",","),""
)</f>
        <v xml:space="preserve">
</v>
      </c>
      <c r="CW40" s="41" t="str">
        <f t="shared" ref="CW40:CW48" si="74">CONCATENATE(IF(BW40+1=BX40+1,"",CW$18),"
",IF(BW40+1=BX40+1,"",BW40),IF(BW40+1=BX40+1,"",","),""
)</f>
        <v xml:space="preserve">
</v>
      </c>
      <c r="CX40" s="41" t="str">
        <f t="shared" ref="CX40:CX48" si="75">CONCATENATE(IF(BX40+1=BY40+1,"",CX$18),"
",IF(BX40+1=BY40+1,"",BX40),IF(BX40+1=BY40+1,"",","),""
)</f>
        <v xml:space="preserve">
</v>
      </c>
      <c r="CY40" s="41" t="str">
        <f t="shared" ref="CY40:CY48" si="76">CONCATENATE(IF(BY40+1=BZ40+1,"",CY$18),"
",IF(BY40+1=BZ40+1,"",BY40),IF(BY40+1=BZ40+1,"",","),""
)</f>
        <v xml:space="preserve">
</v>
      </c>
      <c r="CZ40" s="41" t="str">
        <f t="shared" ref="CZ40:CZ48" si="77">CONCATENATE(IF(BZ40+1=CA40+1,"",CZ$18),"
",IF(BZ40+1=CA40+1,"",BZ40),IF(BZ40+1=CA40+1,"",","),""
)</f>
        <v xml:space="preserve">
</v>
      </c>
      <c r="DA40" s="41" t="str">
        <f t="shared" ref="DA40:DA48" si="78">CONCATENATE(IF(CA40+1=CB40+1,"",DA$18),"
",IF(CA40+1=CB40+1,"",CA40),IF(CA40+1=CB40+1,"",","),""
)</f>
        <v xml:space="preserve">
</v>
      </c>
      <c r="DB40" s="41" t="str">
        <f t="shared" ref="DB40:DB48" si="79">CONCATENATE(IF(CB40+1=CC40+1,"",DB$18),"
",IF(CB40+1=CC40+1,"",CB40),IF(CB40+1=CC40+1,"",","),""
)</f>
        <v xml:space="preserve">
</v>
      </c>
      <c r="DC40" s="41" t="str">
        <f t="shared" ref="DC40:DC48" si="80">CONCATENATE(IF(CC40+1=CD40+1,"",DC$18),"
",IF(CC40+1=CD40+1,"",CC40),IF(CC40+1=CD40+1,"",","),""
)</f>
        <v xml:space="preserve">
</v>
      </c>
      <c r="DD40" s="41" t="str">
        <f t="shared" ref="DD40:DD48" si="81">CONCATENATE(IF(CD40+1=CE40+1,"",DD$18),"
",IF(CD40+1=CE40+1,"",CD40),IF(CD40+1=CE40+1,"",","),""
)</f>
        <v xml:space="preserve">
</v>
      </c>
      <c r="DE40" s="41" t="str">
        <f t="shared" ref="DE40:DE48" si="82">IF(CG40="","",CONCATENATE(,$BA$18,",","
",CE40,","))</f>
        <v>Until: 24:00,
0,</v>
      </c>
    </row>
    <row r="41" spans="1:109" ht="14.4" hidden="1" customHeight="1" x14ac:dyDescent="0.3">
      <c r="A41" s="29"/>
      <c r="B41" s="54" t="s">
        <v>36</v>
      </c>
      <c r="C41" s="31"/>
      <c r="D41" s="33">
        <v>1</v>
      </c>
      <c r="E41" s="33">
        <v>1</v>
      </c>
      <c r="F41" s="33">
        <v>1</v>
      </c>
      <c r="G41" s="33">
        <v>1</v>
      </c>
      <c r="H41" s="33">
        <v>1</v>
      </c>
      <c r="I41" s="33">
        <v>1</v>
      </c>
      <c r="J41" s="33">
        <v>1</v>
      </c>
      <c r="K41" s="33">
        <v>1</v>
      </c>
      <c r="L41" s="33">
        <v>1</v>
      </c>
      <c r="M41" s="33">
        <v>1</v>
      </c>
      <c r="N41" s="33">
        <v>1</v>
      </c>
      <c r="O41" s="33">
        <v>1</v>
      </c>
      <c r="P41" s="33">
        <v>1</v>
      </c>
      <c r="Q41" s="33">
        <v>1</v>
      </c>
      <c r="R41" s="33">
        <v>1</v>
      </c>
      <c r="S41" s="33">
        <v>1</v>
      </c>
      <c r="T41" s="33">
        <v>1</v>
      </c>
      <c r="U41" s="33">
        <v>1</v>
      </c>
      <c r="V41" s="33">
        <v>1</v>
      </c>
      <c r="W41" s="33">
        <v>1</v>
      </c>
      <c r="X41" s="33">
        <v>1</v>
      </c>
      <c r="Y41" s="33">
        <v>1</v>
      </c>
      <c r="Z41" s="33">
        <v>1</v>
      </c>
      <c r="AA41" s="33">
        <v>1</v>
      </c>
      <c r="AB41" s="33"/>
      <c r="AC41" s="50" t="str">
        <f t="shared" ref="AC41:AC48" si="83">IF(B41="","",CONCATENATE("For: ",B41,",",""))</f>
        <v>For: Winter Design Day,</v>
      </c>
      <c r="AD41" s="41" t="str">
        <f t="shared" si="35"/>
        <v xml:space="preserve">
</v>
      </c>
      <c r="AE41" s="41" t="str">
        <f t="shared" si="36"/>
        <v xml:space="preserve">
</v>
      </c>
      <c r="AF41" s="41" t="str">
        <f t="shared" si="37"/>
        <v xml:space="preserve">
</v>
      </c>
      <c r="AG41" s="41" t="str">
        <f t="shared" si="38"/>
        <v xml:space="preserve">
</v>
      </c>
      <c r="AH41" s="41" t="str">
        <f t="shared" si="39"/>
        <v xml:space="preserve">
</v>
      </c>
      <c r="AI41" s="41" t="str">
        <f t="shared" si="40"/>
        <v xml:space="preserve">
</v>
      </c>
      <c r="AJ41" s="41" t="str">
        <f t="shared" si="41"/>
        <v xml:space="preserve">
</v>
      </c>
      <c r="AK41" s="41" t="str">
        <f t="shared" si="42"/>
        <v xml:space="preserve">
</v>
      </c>
      <c r="AL41" s="41" t="str">
        <f t="shared" si="43"/>
        <v xml:space="preserve">
</v>
      </c>
      <c r="AM41" s="41" t="str">
        <f t="shared" si="44"/>
        <v xml:space="preserve">
</v>
      </c>
      <c r="AN41" s="41" t="str">
        <f t="shared" si="45"/>
        <v xml:space="preserve">
</v>
      </c>
      <c r="AO41" s="41" t="str">
        <f t="shared" si="46"/>
        <v xml:space="preserve">
</v>
      </c>
      <c r="AP41" s="41" t="str">
        <f t="shared" si="47"/>
        <v xml:space="preserve">
</v>
      </c>
      <c r="AQ41" s="41" t="str">
        <f t="shared" si="48"/>
        <v xml:space="preserve">
</v>
      </c>
      <c r="AR41" s="41" t="str">
        <f t="shared" si="49"/>
        <v xml:space="preserve">
</v>
      </c>
      <c r="AS41" s="41" t="str">
        <f t="shared" si="50"/>
        <v xml:space="preserve">
</v>
      </c>
      <c r="AT41" s="41" t="str">
        <f t="shared" si="51"/>
        <v xml:space="preserve">
</v>
      </c>
      <c r="AU41" s="41" t="str">
        <f t="shared" si="52"/>
        <v xml:space="preserve">
</v>
      </c>
      <c r="AV41" s="41" t="str">
        <f t="shared" si="53"/>
        <v xml:space="preserve">
</v>
      </c>
      <c r="AW41" s="41" t="str">
        <f t="shared" si="54"/>
        <v xml:space="preserve">
</v>
      </c>
      <c r="AX41" s="41" t="str">
        <f t="shared" si="55"/>
        <v xml:space="preserve">
</v>
      </c>
      <c r="AY41" s="41" t="str">
        <f t="shared" si="56"/>
        <v xml:space="preserve">
</v>
      </c>
      <c r="AZ41" s="41" t="str">
        <f t="shared" si="57"/>
        <v xml:space="preserve">
</v>
      </c>
      <c r="BA41" s="41" t="str">
        <f t="shared" si="58"/>
        <v>Until: 24:00,
1,</v>
      </c>
      <c r="BB41" s="42" t="str">
        <f t="shared" ref="BB41:BB42" si="84">CONCATENATE(,AC41,"
",AD41,"
",AE41,"
",AF41,"
",AG41,"
",AH41,"
",AI41,"
",AJ41,"
",AK41,"
",AL41,"
",AM41,"
",AN41,"
",AO41,"
",AP41,"
",AQ41,"
",AR41,"
",AS41,"
",AT41,"
",AU41,"
",AV41,"
",AW41,"
",AX41,"
",AY41,"
",AZ41,"
",BA41,"")</f>
        <v>For: Winter Design Day,
Until: 24:00,
1,</v>
      </c>
      <c r="BC41"/>
      <c r="BD41" s="29"/>
      <c r="BF41" s="32" t="s">
        <v>36</v>
      </c>
      <c r="BG41" s="31"/>
      <c r="BH41" s="33">
        <v>1</v>
      </c>
      <c r="BI41" s="33">
        <v>1</v>
      </c>
      <c r="BJ41" s="33">
        <v>1</v>
      </c>
      <c r="BK41" s="33">
        <v>1</v>
      </c>
      <c r="BL41" s="33">
        <v>1</v>
      </c>
      <c r="BM41" s="33">
        <v>1</v>
      </c>
      <c r="BN41" s="33">
        <v>1</v>
      </c>
      <c r="BO41" s="33">
        <v>1</v>
      </c>
      <c r="BP41" s="33">
        <v>1</v>
      </c>
      <c r="BQ41" s="33">
        <v>1</v>
      </c>
      <c r="BR41" s="33">
        <v>1</v>
      </c>
      <c r="BS41" s="33">
        <v>1</v>
      </c>
      <c r="BT41" s="33">
        <v>1</v>
      </c>
      <c r="BU41" s="33">
        <v>1</v>
      </c>
      <c r="BV41" s="33">
        <v>1</v>
      </c>
      <c r="BW41" s="33">
        <v>1</v>
      </c>
      <c r="BX41" s="33">
        <v>1</v>
      </c>
      <c r="BY41" s="33">
        <v>1</v>
      </c>
      <c r="BZ41" s="33">
        <v>1</v>
      </c>
      <c r="CA41" s="33">
        <v>1</v>
      </c>
      <c r="CB41" s="33">
        <v>1</v>
      </c>
      <c r="CC41" s="33">
        <v>1</v>
      </c>
      <c r="CD41" s="33">
        <v>1</v>
      </c>
      <c r="CE41" s="33">
        <v>1</v>
      </c>
      <c r="CF41" s="33"/>
      <c r="CG41" s="50" t="str">
        <f t="shared" ref="CG41:CG48" si="85">IF(BF41="","",CONCATENATE("For: ",BF41,",",""))</f>
        <v>For: Winter Design Day,</v>
      </c>
      <c r="CH41" s="41" t="str">
        <f t="shared" si="59"/>
        <v xml:space="preserve">
</v>
      </c>
      <c r="CI41" s="41" t="str">
        <f t="shared" si="60"/>
        <v xml:space="preserve">
</v>
      </c>
      <c r="CJ41" s="41" t="str">
        <f t="shared" si="61"/>
        <v xml:space="preserve">
</v>
      </c>
      <c r="CK41" s="41" t="str">
        <f t="shared" si="62"/>
        <v xml:space="preserve">
</v>
      </c>
      <c r="CL41" s="41" t="str">
        <f t="shared" si="63"/>
        <v xml:space="preserve">
</v>
      </c>
      <c r="CM41" s="41" t="str">
        <f t="shared" si="64"/>
        <v xml:space="preserve">
</v>
      </c>
      <c r="CN41" s="41" t="str">
        <f t="shared" si="65"/>
        <v xml:space="preserve">
</v>
      </c>
      <c r="CO41" s="41" t="str">
        <f t="shared" si="66"/>
        <v xml:space="preserve">
</v>
      </c>
      <c r="CP41" s="41" t="str">
        <f t="shared" si="67"/>
        <v xml:space="preserve">
</v>
      </c>
      <c r="CQ41" s="41" t="str">
        <f t="shared" si="68"/>
        <v xml:space="preserve">
</v>
      </c>
      <c r="CR41" s="41" t="str">
        <f t="shared" si="69"/>
        <v xml:space="preserve">
</v>
      </c>
      <c r="CS41" s="41" t="str">
        <f t="shared" si="70"/>
        <v xml:space="preserve">
</v>
      </c>
      <c r="CT41" s="41" t="str">
        <f t="shared" si="71"/>
        <v xml:space="preserve">
</v>
      </c>
      <c r="CU41" s="41" t="str">
        <f t="shared" si="72"/>
        <v xml:space="preserve">
</v>
      </c>
      <c r="CV41" s="41" t="str">
        <f t="shared" si="73"/>
        <v xml:space="preserve">
</v>
      </c>
      <c r="CW41" s="41" t="str">
        <f t="shared" si="74"/>
        <v xml:space="preserve">
</v>
      </c>
      <c r="CX41" s="41" t="str">
        <f t="shared" si="75"/>
        <v xml:space="preserve">
</v>
      </c>
      <c r="CY41" s="41" t="str">
        <f t="shared" si="76"/>
        <v xml:space="preserve">
</v>
      </c>
      <c r="CZ41" s="41" t="str">
        <f t="shared" si="77"/>
        <v xml:space="preserve">
</v>
      </c>
      <c r="DA41" s="41" t="str">
        <f t="shared" si="78"/>
        <v xml:space="preserve">
</v>
      </c>
      <c r="DB41" s="41" t="str">
        <f t="shared" si="79"/>
        <v xml:space="preserve">
</v>
      </c>
      <c r="DC41" s="41" t="str">
        <f t="shared" si="80"/>
        <v xml:space="preserve">
</v>
      </c>
      <c r="DD41" s="41" t="str">
        <f t="shared" si="81"/>
        <v xml:space="preserve">
</v>
      </c>
      <c r="DE41" s="41" t="str">
        <f t="shared" si="82"/>
        <v>Until: 24:00,
1,</v>
      </c>
    </row>
    <row r="42" spans="1:109" x14ac:dyDescent="0.3">
      <c r="A42" s="29"/>
      <c r="B42" s="54" t="s">
        <v>3</v>
      </c>
      <c r="C42" s="45">
        <v>3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0.1</v>
      </c>
      <c r="L42" s="33">
        <v>0.2</v>
      </c>
      <c r="M42" s="33">
        <v>0.5</v>
      </c>
      <c r="N42" s="33">
        <v>0.5</v>
      </c>
      <c r="O42" s="33">
        <v>0.7</v>
      </c>
      <c r="P42" s="33">
        <v>0.7</v>
      </c>
      <c r="Q42" s="33">
        <v>0.7</v>
      </c>
      <c r="R42" s="33">
        <v>0.7</v>
      </c>
      <c r="S42" s="33">
        <v>0.8</v>
      </c>
      <c r="T42" s="33">
        <v>0.7</v>
      </c>
      <c r="U42" s="33">
        <v>0.5</v>
      </c>
      <c r="V42" s="33">
        <v>0.5</v>
      </c>
      <c r="W42" s="33">
        <v>0.3</v>
      </c>
      <c r="X42" s="33">
        <v>0.3</v>
      </c>
      <c r="Y42" s="33">
        <v>0</v>
      </c>
      <c r="Z42" s="33">
        <v>0</v>
      </c>
      <c r="AA42" s="33">
        <v>0</v>
      </c>
      <c r="AB42" s="33"/>
      <c r="AC42" s="50" t="str">
        <f t="shared" ref="AC42" si="86">IF(B42="","",CONCATENATE("For: ",B42,",",""))</f>
        <v>For: Weekdays,</v>
      </c>
      <c r="AD42" s="41" t="str">
        <f t="shared" si="35"/>
        <v xml:space="preserve">
</v>
      </c>
      <c r="AE42" s="41" t="str">
        <f t="shared" si="36"/>
        <v xml:space="preserve">
</v>
      </c>
      <c r="AF42" s="41" t="str">
        <f t="shared" si="37"/>
        <v xml:space="preserve">
</v>
      </c>
      <c r="AG42" s="41" t="str">
        <f t="shared" si="38"/>
        <v xml:space="preserve">
</v>
      </c>
      <c r="AH42" s="41" t="str">
        <f t="shared" si="39"/>
        <v xml:space="preserve">
</v>
      </c>
      <c r="AI42" s="41" t="str">
        <f t="shared" si="40"/>
        <v xml:space="preserve">
</v>
      </c>
      <c r="AJ42" s="41" t="str">
        <f t="shared" si="41"/>
        <v>Until: 07:00,
0,</v>
      </c>
      <c r="AK42" s="41" t="str">
        <f t="shared" si="42"/>
        <v>Until: 08:00,
0.1,</v>
      </c>
      <c r="AL42" s="41" t="str">
        <f t="shared" si="43"/>
        <v>Until: 09:00,
0.2,</v>
      </c>
      <c r="AM42" s="41" t="str">
        <f t="shared" si="44"/>
        <v xml:space="preserve">
</v>
      </c>
      <c r="AN42" s="41" t="str">
        <f t="shared" si="45"/>
        <v>Until: 11:00,
0.5,</v>
      </c>
      <c r="AO42" s="41" t="str">
        <f t="shared" si="46"/>
        <v xml:space="preserve">
</v>
      </c>
      <c r="AP42" s="41" t="str">
        <f t="shared" si="47"/>
        <v xml:space="preserve">
</v>
      </c>
      <c r="AQ42" s="41" t="str">
        <f t="shared" si="48"/>
        <v xml:space="preserve">
</v>
      </c>
      <c r="AR42" s="41" t="str">
        <f t="shared" si="49"/>
        <v>Until: 15:00,
0.7,</v>
      </c>
      <c r="AS42" s="41" t="str">
        <f t="shared" si="50"/>
        <v>Until: 16:00,
0.8,</v>
      </c>
      <c r="AT42" s="41" t="str">
        <f t="shared" si="51"/>
        <v>Until: 17:00,
0.7,</v>
      </c>
      <c r="AU42" s="41" t="str">
        <f t="shared" si="52"/>
        <v xml:space="preserve">
</v>
      </c>
      <c r="AV42" s="41" t="str">
        <f t="shared" si="53"/>
        <v>Until: 19:00,
0.5,</v>
      </c>
      <c r="AW42" s="41" t="str">
        <f t="shared" si="54"/>
        <v xml:space="preserve">
</v>
      </c>
      <c r="AX42" s="41" t="str">
        <f t="shared" si="55"/>
        <v>Until: 21:00,
0.3,</v>
      </c>
      <c r="AY42" s="41" t="str">
        <f t="shared" si="56"/>
        <v xml:space="preserve">
</v>
      </c>
      <c r="AZ42" s="41" t="str">
        <f t="shared" si="57"/>
        <v xml:space="preserve">
</v>
      </c>
      <c r="BA42" s="41" t="str">
        <f t="shared" si="58"/>
        <v>Until: 24:00,
0,</v>
      </c>
      <c r="BB42" s="42" t="str">
        <f t="shared" si="84"/>
        <v>For: Weekdays,
Until: 07:00,
0,
Until: 08:00,
0.1,
Until: 09:00,
0.2,
Until: 11:00,
0.5,
Until: 15:00,
0.7,
Until: 16:00,
0.8,
Until: 17:00,
0.7,
Until: 19:00,
0.5,
Until: 21:00,
0.3,
Until: 24:00,
0,</v>
      </c>
      <c r="BC42" t="s">
        <v>33</v>
      </c>
      <c r="BD42" s="29"/>
      <c r="BE42" s="29"/>
      <c r="BF42" s="54" t="str">
        <f>B42</f>
        <v>Weekdays</v>
      </c>
      <c r="BG42" s="45">
        <v>3</v>
      </c>
      <c r="BH42" s="34">
        <v>0.05</v>
      </c>
      <c r="BI42" s="34">
        <v>0.05</v>
      </c>
      <c r="BJ42" s="34">
        <v>0.05</v>
      </c>
      <c r="BK42" s="34">
        <v>0.05</v>
      </c>
      <c r="BL42" s="34">
        <v>0.05</v>
      </c>
      <c r="BM42" s="34">
        <v>0.05</v>
      </c>
      <c r="BN42" s="34">
        <v>0.05</v>
      </c>
      <c r="BO42" s="34">
        <v>0.2</v>
      </c>
      <c r="BP42" s="34">
        <v>0.5</v>
      </c>
      <c r="BQ42" s="34">
        <v>0.9</v>
      </c>
      <c r="BR42" s="34">
        <v>0.9</v>
      </c>
      <c r="BS42" s="34">
        <v>0.9</v>
      </c>
      <c r="BT42" s="34">
        <v>0.9</v>
      </c>
      <c r="BU42" s="34">
        <v>0.9</v>
      </c>
      <c r="BV42" s="34">
        <v>0.9</v>
      </c>
      <c r="BW42" s="34">
        <v>0.9</v>
      </c>
      <c r="BX42" s="34">
        <v>0.9</v>
      </c>
      <c r="BY42" s="34">
        <v>0.9</v>
      </c>
      <c r="BZ42" s="34">
        <v>0.6</v>
      </c>
      <c r="CA42" s="34">
        <v>0.6</v>
      </c>
      <c r="CB42" s="34">
        <v>0.5</v>
      </c>
      <c r="CC42" s="34">
        <v>0.2</v>
      </c>
      <c r="CD42" s="34">
        <v>0.05</v>
      </c>
      <c r="CE42" s="34">
        <v>0.05</v>
      </c>
      <c r="CF42" s="33"/>
      <c r="CG42" s="50" t="str">
        <f t="shared" si="85"/>
        <v>For: Weekdays,</v>
      </c>
      <c r="CH42" s="41" t="str">
        <f t="shared" si="59"/>
        <v xml:space="preserve">
</v>
      </c>
      <c r="CI42" s="41" t="str">
        <f t="shared" si="60"/>
        <v xml:space="preserve">
</v>
      </c>
      <c r="CJ42" s="41" t="str">
        <f t="shared" si="61"/>
        <v xml:space="preserve">
</v>
      </c>
      <c r="CK42" s="41" t="str">
        <f t="shared" si="62"/>
        <v xml:space="preserve">
</v>
      </c>
      <c r="CL42" s="41" t="str">
        <f t="shared" si="63"/>
        <v xml:space="preserve">
</v>
      </c>
      <c r="CM42" s="41" t="str">
        <f t="shared" si="64"/>
        <v xml:space="preserve">
</v>
      </c>
      <c r="CN42" s="41" t="str">
        <f t="shared" si="65"/>
        <v>Until: 07:00,
0.05,</v>
      </c>
      <c r="CO42" s="41" t="str">
        <f t="shared" si="66"/>
        <v>Until: 08:00,
0.2,</v>
      </c>
      <c r="CP42" s="41" t="str">
        <f t="shared" si="67"/>
        <v>Until: 09:00,
0.5,</v>
      </c>
      <c r="CQ42" s="41" t="str">
        <f t="shared" si="68"/>
        <v xml:space="preserve">
</v>
      </c>
      <c r="CR42" s="41" t="str">
        <f t="shared" si="69"/>
        <v xml:space="preserve">
</v>
      </c>
      <c r="CS42" s="41" t="str">
        <f t="shared" si="70"/>
        <v xml:space="preserve">
</v>
      </c>
      <c r="CT42" s="41" t="str">
        <f t="shared" si="71"/>
        <v xml:space="preserve">
</v>
      </c>
      <c r="CU42" s="41" t="str">
        <f t="shared" si="72"/>
        <v xml:space="preserve">
</v>
      </c>
      <c r="CV42" s="41" t="str">
        <f t="shared" si="73"/>
        <v xml:space="preserve">
</v>
      </c>
      <c r="CW42" s="41" t="str">
        <f t="shared" si="74"/>
        <v xml:space="preserve">
</v>
      </c>
      <c r="CX42" s="41" t="str">
        <f t="shared" si="75"/>
        <v xml:space="preserve">
</v>
      </c>
      <c r="CY42" s="41" t="str">
        <f t="shared" si="76"/>
        <v>Until: 18:00,
0.9,</v>
      </c>
      <c r="CZ42" s="41" t="str">
        <f t="shared" si="77"/>
        <v xml:space="preserve">
</v>
      </c>
      <c r="DA42" s="41" t="str">
        <f t="shared" si="78"/>
        <v>Until: 20:00,
0.6,</v>
      </c>
      <c r="DB42" s="41" t="str">
        <f t="shared" si="79"/>
        <v>Until: 21:00,
0.5,</v>
      </c>
      <c r="DC42" s="41" t="str">
        <f t="shared" si="80"/>
        <v>Until: 22:00,
0.2,</v>
      </c>
      <c r="DD42" s="41" t="str">
        <f t="shared" si="81"/>
        <v xml:space="preserve">
</v>
      </c>
      <c r="DE42" s="41" t="str">
        <f t="shared" si="82"/>
        <v>Until: 24:00,
0.05,</v>
      </c>
    </row>
    <row r="43" spans="1:109" x14ac:dyDescent="0.3">
      <c r="A43" s="29"/>
      <c r="B43" s="54" t="s">
        <v>111</v>
      </c>
      <c r="C43" s="45">
        <v>3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0.1</v>
      </c>
      <c r="L43" s="33">
        <v>0.2</v>
      </c>
      <c r="M43" s="33">
        <v>0.5</v>
      </c>
      <c r="N43" s="33">
        <v>0.6</v>
      </c>
      <c r="O43" s="33">
        <v>0.8</v>
      </c>
      <c r="P43" s="33">
        <v>0.8</v>
      </c>
      <c r="Q43" s="33">
        <v>0.8</v>
      </c>
      <c r="R43" s="33">
        <v>0.8</v>
      </c>
      <c r="S43" s="33">
        <v>0.8</v>
      </c>
      <c r="T43" s="33">
        <v>0.8</v>
      </c>
      <c r="U43" s="33">
        <v>0.6</v>
      </c>
      <c r="V43" s="33">
        <v>0.2</v>
      </c>
      <c r="W43" s="33">
        <v>0.2</v>
      </c>
      <c r="X43" s="33">
        <v>0.2</v>
      </c>
      <c r="Y43" s="33">
        <v>0.1</v>
      </c>
      <c r="Z43" s="33">
        <v>0</v>
      </c>
      <c r="AA43" s="33">
        <v>0</v>
      </c>
      <c r="AB43" s="33"/>
      <c r="AC43" s="50" t="str">
        <f t="shared" ref="AC43:AC46" si="87">IF(B43="","",CONCATENATE("For: ",B43,",",""))</f>
        <v>For: Saturday,</v>
      </c>
      <c r="AD43" s="41" t="str">
        <f t="shared" si="35"/>
        <v xml:space="preserve">
</v>
      </c>
      <c r="AE43" s="41" t="str">
        <f t="shared" si="36"/>
        <v xml:space="preserve">
</v>
      </c>
      <c r="AF43" s="41" t="str">
        <f t="shared" si="37"/>
        <v xml:space="preserve">
</v>
      </c>
      <c r="AG43" s="41" t="str">
        <f t="shared" si="38"/>
        <v xml:space="preserve">
</v>
      </c>
      <c r="AH43" s="41" t="str">
        <f t="shared" si="39"/>
        <v xml:space="preserve">
</v>
      </c>
      <c r="AI43" s="41" t="str">
        <f t="shared" si="40"/>
        <v xml:space="preserve">
</v>
      </c>
      <c r="AJ43" s="41" t="str">
        <f t="shared" si="41"/>
        <v>Until: 07:00,
0,</v>
      </c>
      <c r="AK43" s="41" t="str">
        <f t="shared" si="42"/>
        <v>Until: 08:00,
0.1,</v>
      </c>
      <c r="AL43" s="41" t="str">
        <f t="shared" si="43"/>
        <v>Until: 09:00,
0.2,</v>
      </c>
      <c r="AM43" s="41" t="str">
        <f t="shared" si="44"/>
        <v>Until: 10:00,
0.5,</v>
      </c>
      <c r="AN43" s="41" t="str">
        <f t="shared" si="45"/>
        <v>Until: 11:00,
0.6,</v>
      </c>
      <c r="AO43" s="41" t="str">
        <f t="shared" si="46"/>
        <v xml:space="preserve">
</v>
      </c>
      <c r="AP43" s="41" t="str">
        <f t="shared" si="47"/>
        <v xml:space="preserve">
</v>
      </c>
      <c r="AQ43" s="41" t="str">
        <f t="shared" si="48"/>
        <v xml:space="preserve">
</v>
      </c>
      <c r="AR43" s="41" t="str">
        <f t="shared" si="49"/>
        <v xml:space="preserve">
</v>
      </c>
      <c r="AS43" s="41" t="str">
        <f t="shared" si="50"/>
        <v xml:space="preserve">
</v>
      </c>
      <c r="AT43" s="41" t="str">
        <f t="shared" si="51"/>
        <v>Until: 17:00,
0.8,</v>
      </c>
      <c r="AU43" s="41" t="str">
        <f t="shared" si="52"/>
        <v>Until: 18:00,
0.6,</v>
      </c>
      <c r="AV43" s="41" t="str">
        <f t="shared" si="53"/>
        <v xml:space="preserve">
</v>
      </c>
      <c r="AW43" s="41" t="str">
        <f t="shared" si="54"/>
        <v xml:space="preserve">
</v>
      </c>
      <c r="AX43" s="41" t="str">
        <f t="shared" si="55"/>
        <v>Until: 21:00,
0.2,</v>
      </c>
      <c r="AY43" s="41" t="str">
        <f t="shared" si="56"/>
        <v>Until: 22:00,
0.1,</v>
      </c>
      <c r="AZ43" s="41" t="str">
        <f t="shared" si="57"/>
        <v xml:space="preserve">
</v>
      </c>
      <c r="BA43" s="41" t="str">
        <f t="shared" si="58"/>
        <v>Until: 24:00,
0,</v>
      </c>
      <c r="BB43" s="42" t="str">
        <f>CONCATENATE(,AC43,"
",AD43,"
",AE43,"
",AF43,"
",AG43,"
",AH43,"
",AI43,"
",AJ43,"
",AK43,"
",AL43,"
",AM43,"
",AN43,"
",AO43,"
",AP43,"
",AQ43,"
",AR43,"
",AS43,"
",AT43,"
",AU43,"
",AV43,"
",AW43,"
",AX43,"
",AY43,"
",AZ43,"
",BA43,"")</f>
        <v>For: Saturday,
Until: 07:00,
0,
Until: 08:00,
0.1,
Until: 09:00,
0.2,
Until: 10:00,
0.5,
Until: 11:00,
0.6,
Until: 17:00,
0.8,
Until: 18:00,
0.6,
Until: 21:00,
0.2,
Until: 22:00,
0.1,
Until: 24:00,
0,</v>
      </c>
      <c r="BC43" t="s">
        <v>33</v>
      </c>
      <c r="BD43" s="29"/>
      <c r="BE43" s="29"/>
      <c r="BF43" s="54" t="str">
        <f t="shared" ref="BF43:BF44" si="88">B43</f>
        <v>Saturday</v>
      </c>
      <c r="BG43" s="45">
        <v>3</v>
      </c>
      <c r="BH43" s="34">
        <v>0.05</v>
      </c>
      <c r="BI43" s="34">
        <v>0.05</v>
      </c>
      <c r="BJ43" s="34">
        <v>0.05</v>
      </c>
      <c r="BK43" s="34">
        <v>0.05</v>
      </c>
      <c r="BL43" s="34">
        <v>0.05</v>
      </c>
      <c r="BM43" s="34">
        <v>0.05</v>
      </c>
      <c r="BN43" s="34">
        <v>0.05</v>
      </c>
      <c r="BO43" s="34">
        <v>0.1</v>
      </c>
      <c r="BP43" s="34">
        <v>0.3</v>
      </c>
      <c r="BQ43" s="34">
        <v>0.6</v>
      </c>
      <c r="BR43" s="34">
        <v>0.9</v>
      </c>
      <c r="BS43" s="34">
        <v>0.9</v>
      </c>
      <c r="BT43" s="34">
        <v>0.9</v>
      </c>
      <c r="BU43" s="34">
        <v>0.9</v>
      </c>
      <c r="BV43" s="34">
        <v>0.9</v>
      </c>
      <c r="BW43" s="34">
        <v>0.9</v>
      </c>
      <c r="BX43" s="34">
        <v>0.9</v>
      </c>
      <c r="BY43" s="34">
        <v>0.9</v>
      </c>
      <c r="BZ43" s="34">
        <v>0.5</v>
      </c>
      <c r="CA43" s="34">
        <v>0.3</v>
      </c>
      <c r="CB43" s="34">
        <v>0.3</v>
      </c>
      <c r="CC43" s="34">
        <v>0.1</v>
      </c>
      <c r="CD43" s="34">
        <v>0.05</v>
      </c>
      <c r="CE43" s="34">
        <v>0.05</v>
      </c>
      <c r="CF43" s="33"/>
      <c r="CG43" s="50" t="str">
        <f t="shared" si="85"/>
        <v>For: Saturday,</v>
      </c>
      <c r="CH43" s="41" t="str">
        <f t="shared" si="59"/>
        <v xml:space="preserve">
</v>
      </c>
      <c r="CI43" s="41" t="str">
        <f t="shared" si="60"/>
        <v xml:space="preserve">
</v>
      </c>
      <c r="CJ43" s="41" t="str">
        <f t="shared" si="61"/>
        <v xml:space="preserve">
</v>
      </c>
      <c r="CK43" s="41" t="str">
        <f t="shared" si="62"/>
        <v xml:space="preserve">
</v>
      </c>
      <c r="CL43" s="41" t="str">
        <f t="shared" si="63"/>
        <v xml:space="preserve">
</v>
      </c>
      <c r="CM43" s="41" t="str">
        <f t="shared" si="64"/>
        <v xml:space="preserve">
</v>
      </c>
      <c r="CN43" s="41" t="str">
        <f t="shared" si="65"/>
        <v>Until: 07:00,
0.05,</v>
      </c>
      <c r="CO43" s="41" t="str">
        <f t="shared" si="66"/>
        <v>Until: 08:00,
0.1,</v>
      </c>
      <c r="CP43" s="41" t="str">
        <f t="shared" si="67"/>
        <v>Until: 09:00,
0.3,</v>
      </c>
      <c r="CQ43" s="41" t="str">
        <f t="shared" si="68"/>
        <v>Until: 10:00,
0.6,</v>
      </c>
      <c r="CR43" s="41" t="str">
        <f t="shared" si="69"/>
        <v xml:space="preserve">
</v>
      </c>
      <c r="CS43" s="41" t="str">
        <f t="shared" si="70"/>
        <v xml:space="preserve">
</v>
      </c>
      <c r="CT43" s="41" t="str">
        <f t="shared" si="71"/>
        <v xml:space="preserve">
</v>
      </c>
      <c r="CU43" s="41" t="str">
        <f t="shared" si="72"/>
        <v xml:space="preserve">
</v>
      </c>
      <c r="CV43" s="41" t="str">
        <f t="shared" si="73"/>
        <v xml:space="preserve">
</v>
      </c>
      <c r="CW43" s="41" t="str">
        <f t="shared" si="74"/>
        <v xml:space="preserve">
</v>
      </c>
      <c r="CX43" s="41" t="str">
        <f t="shared" si="75"/>
        <v xml:space="preserve">
</v>
      </c>
      <c r="CY43" s="41" t="str">
        <f t="shared" si="76"/>
        <v>Until: 18:00,
0.9,</v>
      </c>
      <c r="CZ43" s="41" t="str">
        <f t="shared" si="77"/>
        <v>Until: 19:00,
0.5,</v>
      </c>
      <c r="DA43" s="41" t="str">
        <f t="shared" si="78"/>
        <v xml:space="preserve">
</v>
      </c>
      <c r="DB43" s="41" t="str">
        <f t="shared" si="79"/>
        <v>Until: 21:00,
0.3,</v>
      </c>
      <c r="DC43" s="41" t="str">
        <f t="shared" si="80"/>
        <v>Until: 22:00,
0.1,</v>
      </c>
      <c r="DD43" s="41" t="str">
        <f t="shared" si="81"/>
        <v xml:space="preserve">
</v>
      </c>
      <c r="DE43" s="41" t="str">
        <f t="shared" si="82"/>
        <v>Until: 24:00,
0.05,</v>
      </c>
    </row>
    <row r="44" spans="1:109" x14ac:dyDescent="0.3">
      <c r="A44" s="29"/>
      <c r="B44" s="54" t="s">
        <v>112</v>
      </c>
      <c r="C44" s="45">
        <v>3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0.1</v>
      </c>
      <c r="N44" s="33">
        <v>0.2</v>
      </c>
      <c r="O44" s="33">
        <v>0.2</v>
      </c>
      <c r="P44" s="33">
        <v>0.4</v>
      </c>
      <c r="Q44" s="33">
        <v>0.4</v>
      </c>
      <c r="R44" s="33">
        <v>0.4</v>
      </c>
      <c r="S44" s="33">
        <v>0.4</v>
      </c>
      <c r="T44" s="33">
        <v>0.4</v>
      </c>
      <c r="U44" s="33">
        <v>0.2</v>
      </c>
      <c r="V44" s="33">
        <v>0.1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/>
      <c r="AC44" s="50" t="str">
        <f t="shared" si="87"/>
        <v>For: Sunday,</v>
      </c>
      <c r="AD44" s="41" t="str">
        <f t="shared" si="35"/>
        <v xml:space="preserve">
</v>
      </c>
      <c r="AE44" s="41" t="str">
        <f t="shared" si="36"/>
        <v xml:space="preserve">
</v>
      </c>
      <c r="AF44" s="41" t="str">
        <f t="shared" si="37"/>
        <v xml:space="preserve">
</v>
      </c>
      <c r="AG44" s="41" t="str">
        <f t="shared" si="38"/>
        <v xml:space="preserve">
</v>
      </c>
      <c r="AH44" s="41" t="str">
        <f t="shared" si="39"/>
        <v xml:space="preserve">
</v>
      </c>
      <c r="AI44" s="41" t="str">
        <f t="shared" si="40"/>
        <v xml:space="preserve">
</v>
      </c>
      <c r="AJ44" s="41" t="str">
        <f t="shared" si="41"/>
        <v xml:space="preserve">
</v>
      </c>
      <c r="AK44" s="41" t="str">
        <f t="shared" si="42"/>
        <v xml:space="preserve">
</v>
      </c>
      <c r="AL44" s="41" t="str">
        <f t="shared" si="43"/>
        <v>Until: 09:00,
0,</v>
      </c>
      <c r="AM44" s="41" t="str">
        <f t="shared" si="44"/>
        <v>Until: 10:00,
0.1,</v>
      </c>
      <c r="AN44" s="41" t="str">
        <f t="shared" si="45"/>
        <v xml:space="preserve">
</v>
      </c>
      <c r="AO44" s="41" t="str">
        <f t="shared" si="46"/>
        <v>Until: 12:00,
0.2,</v>
      </c>
      <c r="AP44" s="41" t="str">
        <f t="shared" si="47"/>
        <v xml:space="preserve">
</v>
      </c>
      <c r="AQ44" s="41" t="str">
        <f t="shared" si="48"/>
        <v xml:space="preserve">
</v>
      </c>
      <c r="AR44" s="41" t="str">
        <f t="shared" si="49"/>
        <v xml:space="preserve">
</v>
      </c>
      <c r="AS44" s="41" t="str">
        <f t="shared" si="50"/>
        <v xml:space="preserve">
</v>
      </c>
      <c r="AT44" s="41" t="str">
        <f t="shared" si="51"/>
        <v>Until: 17:00,
0.4,</v>
      </c>
      <c r="AU44" s="41" t="str">
        <f t="shared" si="52"/>
        <v>Until: 18:00,
0.2,</v>
      </c>
      <c r="AV44" s="41" t="str">
        <f t="shared" si="53"/>
        <v>Until: 19:00,
0.1,</v>
      </c>
      <c r="AW44" s="41" t="str">
        <f t="shared" si="54"/>
        <v xml:space="preserve">
</v>
      </c>
      <c r="AX44" s="41" t="str">
        <f t="shared" si="55"/>
        <v xml:space="preserve">
</v>
      </c>
      <c r="AY44" s="41" t="str">
        <f t="shared" si="56"/>
        <v xml:space="preserve">
</v>
      </c>
      <c r="AZ44" s="41" t="str">
        <f t="shared" si="57"/>
        <v xml:space="preserve">
</v>
      </c>
      <c r="BA44" s="41" t="str">
        <f t="shared" si="58"/>
        <v>Until: 24:00,
0,</v>
      </c>
      <c r="BB44" s="42" t="str">
        <f>CONCATENATE(,AC44,"
",AD44,"
",AE44,"
",AF44,"
",AG44,"
",AH44,"
",AI44,"
",AJ44,"
",AK44,"
",AL44,"
",AM44,"
",AN44,"
",AO44,"
",AP44,"
",AQ44,"
",AR44,"
",AS44,"
",AT44,"
",AU44,"
",AV44,"
",AW44,"
",AX44,"
",AY44,"
",AZ44,"
",BA44,"")</f>
        <v>For: Sunday,
Until: 09:00,
0,
Until: 10:00,
0.1,
Until: 12:00,
0.2,
Until: 17:00,
0.4,
Until: 18:00,
0.2,
Until: 19:00,
0.1,
Until: 24:00,
0,</v>
      </c>
      <c r="BC44" t="s">
        <v>33</v>
      </c>
      <c r="BD44" s="29"/>
      <c r="BE44" s="29"/>
      <c r="BF44" s="54" t="str">
        <f t="shared" si="88"/>
        <v>Sunday</v>
      </c>
      <c r="BG44" s="45">
        <v>3</v>
      </c>
      <c r="BH44" s="34">
        <v>0.05</v>
      </c>
      <c r="BI44" s="34">
        <v>0.05</v>
      </c>
      <c r="BJ44" s="34">
        <v>0.05</v>
      </c>
      <c r="BK44" s="34">
        <v>0.05</v>
      </c>
      <c r="BL44" s="34">
        <v>0.05</v>
      </c>
      <c r="BM44" s="34">
        <v>0.05</v>
      </c>
      <c r="BN44" s="34">
        <v>0.05</v>
      </c>
      <c r="BO44" s="34">
        <v>0.05</v>
      </c>
      <c r="BP44" s="34">
        <v>0.1</v>
      </c>
      <c r="BQ44" s="34">
        <v>0.1</v>
      </c>
      <c r="BR44" s="34">
        <v>0.4</v>
      </c>
      <c r="BS44" s="34">
        <v>0.4</v>
      </c>
      <c r="BT44" s="34">
        <v>0.6</v>
      </c>
      <c r="BU44" s="34">
        <v>0.6</v>
      </c>
      <c r="BV44" s="34">
        <v>0.6</v>
      </c>
      <c r="BW44" s="34">
        <v>0.6</v>
      </c>
      <c r="BX44" s="34">
        <v>0.6</v>
      </c>
      <c r="BY44" s="34">
        <v>0.4</v>
      </c>
      <c r="BZ44" s="34">
        <v>0.2</v>
      </c>
      <c r="CA44" s="34">
        <v>0.05</v>
      </c>
      <c r="CB44" s="34">
        <v>0.05</v>
      </c>
      <c r="CC44" s="34">
        <v>0.05</v>
      </c>
      <c r="CD44" s="34">
        <v>0.05</v>
      </c>
      <c r="CE44" s="34">
        <v>0.05</v>
      </c>
      <c r="CF44" s="33"/>
      <c r="CG44" s="50" t="str">
        <f t="shared" si="85"/>
        <v>For: Sunday,</v>
      </c>
      <c r="CH44" s="41" t="str">
        <f t="shared" si="59"/>
        <v xml:space="preserve">
</v>
      </c>
      <c r="CI44" s="41" t="str">
        <f t="shared" si="60"/>
        <v xml:space="preserve">
</v>
      </c>
      <c r="CJ44" s="41" t="str">
        <f t="shared" si="61"/>
        <v xml:space="preserve">
</v>
      </c>
      <c r="CK44" s="41" t="str">
        <f t="shared" si="62"/>
        <v xml:space="preserve">
</v>
      </c>
      <c r="CL44" s="41" t="str">
        <f t="shared" si="63"/>
        <v xml:space="preserve">
</v>
      </c>
      <c r="CM44" s="41" t="str">
        <f t="shared" si="64"/>
        <v xml:space="preserve">
</v>
      </c>
      <c r="CN44" s="41" t="str">
        <f t="shared" si="65"/>
        <v xml:space="preserve">
</v>
      </c>
      <c r="CO44" s="41" t="str">
        <f t="shared" si="66"/>
        <v>Until: 08:00,
0.05,</v>
      </c>
      <c r="CP44" s="41" t="str">
        <f t="shared" si="67"/>
        <v xml:space="preserve">
</v>
      </c>
      <c r="CQ44" s="41" t="str">
        <f t="shared" si="68"/>
        <v>Until: 10:00,
0.1,</v>
      </c>
      <c r="CR44" s="41" t="str">
        <f t="shared" si="69"/>
        <v xml:space="preserve">
</v>
      </c>
      <c r="CS44" s="41" t="str">
        <f t="shared" si="70"/>
        <v>Until: 12:00,
0.4,</v>
      </c>
      <c r="CT44" s="41" t="str">
        <f t="shared" si="71"/>
        <v xml:space="preserve">
</v>
      </c>
      <c r="CU44" s="41" t="str">
        <f t="shared" si="72"/>
        <v xml:space="preserve">
</v>
      </c>
      <c r="CV44" s="41" t="str">
        <f t="shared" si="73"/>
        <v xml:space="preserve">
</v>
      </c>
      <c r="CW44" s="41" t="str">
        <f t="shared" si="74"/>
        <v xml:space="preserve">
</v>
      </c>
      <c r="CX44" s="41" t="str">
        <f t="shared" si="75"/>
        <v>Until: 17:00,
0.6,</v>
      </c>
      <c r="CY44" s="41" t="str">
        <f t="shared" si="76"/>
        <v>Until: 18:00,
0.4,</v>
      </c>
      <c r="CZ44" s="41" t="str">
        <f t="shared" si="77"/>
        <v>Until: 19:00,
0.2,</v>
      </c>
      <c r="DA44" s="41" t="str">
        <f t="shared" si="78"/>
        <v xml:space="preserve">
</v>
      </c>
      <c r="DB44" s="41" t="str">
        <f t="shared" si="79"/>
        <v xml:space="preserve">
</v>
      </c>
      <c r="DC44" s="41" t="str">
        <f t="shared" si="80"/>
        <v xml:space="preserve">
</v>
      </c>
      <c r="DD44" s="41" t="str">
        <f t="shared" si="81"/>
        <v xml:space="preserve">
</v>
      </c>
      <c r="DE44" s="41" t="str">
        <f t="shared" si="82"/>
        <v>Until: 24:00,
0.05,</v>
      </c>
    </row>
    <row r="45" spans="1:109" hidden="1" x14ac:dyDescent="0.3">
      <c r="A45" s="29"/>
      <c r="B45" s="54" t="s">
        <v>106</v>
      </c>
      <c r="C45" s="45">
        <v>3</v>
      </c>
      <c r="D45" s="33">
        <v>0.1</v>
      </c>
      <c r="E45" s="33">
        <v>0.1</v>
      </c>
      <c r="F45" s="33">
        <v>0.1</v>
      </c>
      <c r="G45" s="33">
        <v>0.1</v>
      </c>
      <c r="H45" s="33">
        <v>0.1</v>
      </c>
      <c r="I45" s="33">
        <v>0.1</v>
      </c>
      <c r="J45" s="33">
        <v>0.3</v>
      </c>
      <c r="K45" s="33">
        <v>0.5</v>
      </c>
      <c r="L45" s="33">
        <v>1</v>
      </c>
      <c r="M45" s="33">
        <v>1</v>
      </c>
      <c r="N45" s="33">
        <v>1</v>
      </c>
      <c r="O45" s="33">
        <v>1</v>
      </c>
      <c r="P45" s="33">
        <v>1</v>
      </c>
      <c r="Q45" s="33">
        <v>1</v>
      </c>
      <c r="R45" s="33">
        <v>1</v>
      </c>
      <c r="S45" s="33">
        <v>1</v>
      </c>
      <c r="T45" s="33">
        <v>1</v>
      </c>
      <c r="U45" s="33">
        <v>1</v>
      </c>
      <c r="V45" s="33">
        <v>1</v>
      </c>
      <c r="W45" s="33">
        <v>0.5</v>
      </c>
      <c r="X45" s="33">
        <v>0.3</v>
      </c>
      <c r="Y45" s="33">
        <v>0.2</v>
      </c>
      <c r="Z45" s="33">
        <v>0.1</v>
      </c>
      <c r="AA45" s="33">
        <v>0.1</v>
      </c>
      <c r="AB45" s="33"/>
      <c r="AC45" s="50" t="str">
        <f t="shared" si="87"/>
        <v>For: Thursday,</v>
      </c>
      <c r="AD45" s="41" t="str">
        <f t="shared" si="35"/>
        <v xml:space="preserve">
</v>
      </c>
      <c r="AE45" s="41" t="str">
        <f t="shared" si="36"/>
        <v xml:space="preserve">
</v>
      </c>
      <c r="AF45" s="41" t="str">
        <f t="shared" si="37"/>
        <v xml:space="preserve">
</v>
      </c>
      <c r="AG45" s="41" t="str">
        <f t="shared" si="38"/>
        <v xml:space="preserve">
</v>
      </c>
      <c r="AH45" s="41" t="str">
        <f t="shared" si="39"/>
        <v xml:space="preserve">
</v>
      </c>
      <c r="AI45" s="41" t="str">
        <f t="shared" si="40"/>
        <v>Until: 06:00,
0.1,</v>
      </c>
      <c r="AJ45" s="41" t="str">
        <f t="shared" si="41"/>
        <v>Until: 07:00,
0.3,</v>
      </c>
      <c r="AK45" s="41" t="str">
        <f t="shared" si="42"/>
        <v>Until: 08:00,
0.5,</v>
      </c>
      <c r="AL45" s="41" t="str">
        <f t="shared" si="43"/>
        <v xml:space="preserve">
</v>
      </c>
      <c r="AM45" s="41" t="str">
        <f t="shared" si="44"/>
        <v xml:space="preserve">
</v>
      </c>
      <c r="AN45" s="41" t="str">
        <f t="shared" si="45"/>
        <v xml:space="preserve">
</v>
      </c>
      <c r="AO45" s="41" t="str">
        <f t="shared" si="46"/>
        <v xml:space="preserve">
</v>
      </c>
      <c r="AP45" s="41" t="str">
        <f t="shared" si="47"/>
        <v xml:space="preserve">
</v>
      </c>
      <c r="AQ45" s="41" t="str">
        <f t="shared" si="48"/>
        <v xml:space="preserve">
</v>
      </c>
      <c r="AR45" s="41" t="str">
        <f t="shared" si="49"/>
        <v xml:space="preserve">
</v>
      </c>
      <c r="AS45" s="41" t="str">
        <f t="shared" si="50"/>
        <v xml:space="preserve">
</v>
      </c>
      <c r="AT45" s="41" t="str">
        <f t="shared" si="51"/>
        <v xml:space="preserve">
</v>
      </c>
      <c r="AU45" s="41" t="str">
        <f t="shared" si="52"/>
        <v xml:space="preserve">
</v>
      </c>
      <c r="AV45" s="41" t="str">
        <f t="shared" si="53"/>
        <v>Until: 19:00,
1,</v>
      </c>
      <c r="AW45" s="41" t="str">
        <f t="shared" si="54"/>
        <v>Until: 20:00,
0.5,</v>
      </c>
      <c r="AX45" s="41" t="str">
        <f t="shared" si="55"/>
        <v>Until: 21:00,
0.3,</v>
      </c>
      <c r="AY45" s="41" t="str">
        <f t="shared" si="56"/>
        <v>Until: 22:00,
0.2,</v>
      </c>
      <c r="AZ45" s="41" t="str">
        <f t="shared" si="57"/>
        <v xml:space="preserve">
</v>
      </c>
      <c r="BA45" s="41" t="str">
        <f t="shared" si="58"/>
        <v>Until: 24:00,
0.1,</v>
      </c>
      <c r="BB45" s="42" t="str">
        <f>CONCATENATE(,AC45,"
",AD45,"
",AE45,"
",AF45,"
",AG45,"
",AH45,"
",AI45,"
",AJ45,"
",AK45,"
",AL45,"
",AM45,"
",AN45,"
",AO45,"
",AP45,"
",AQ45,"
",AR45,"
",AS45,"
",AT45,"
",AU45,"
",AV45,"
",AW45,"
",AX45,"
",AY45,"
",AZ45,"
",BA45,"")</f>
        <v>For: Thursday,
Until: 06:00,
0.1,
Until: 07:00,
0.3,
Until: 08:00,
0.5,
Until: 19:00,
1,
Until: 20:00,
0.5,
Until: 21:00,
0.3,
Until: 22:00,
0.2,
Until: 24:00,
0.1,</v>
      </c>
      <c r="BC45" t="s">
        <v>33</v>
      </c>
      <c r="BD45" s="29"/>
      <c r="BE45" s="29"/>
      <c r="BF45" s="54" t="s">
        <v>106</v>
      </c>
      <c r="BG45" s="45">
        <v>3</v>
      </c>
      <c r="BH45" s="34">
        <v>0.1</v>
      </c>
      <c r="BI45" s="34">
        <v>0.1</v>
      </c>
      <c r="BJ45" s="34">
        <v>0.1</v>
      </c>
      <c r="BK45" s="34">
        <v>0.1</v>
      </c>
      <c r="BL45" s="34">
        <v>0.1</v>
      </c>
      <c r="BM45" s="34">
        <v>0.1</v>
      </c>
      <c r="BN45" s="34">
        <v>0.5</v>
      </c>
      <c r="BO45" s="34">
        <v>0.8</v>
      </c>
      <c r="BP45" s="34">
        <v>1</v>
      </c>
      <c r="BQ45" s="34">
        <v>1</v>
      </c>
      <c r="BR45" s="34">
        <v>1</v>
      </c>
      <c r="BS45" s="34">
        <v>1</v>
      </c>
      <c r="BT45" s="34">
        <v>1</v>
      </c>
      <c r="BU45" s="34">
        <v>1</v>
      </c>
      <c r="BV45" s="34">
        <v>1</v>
      </c>
      <c r="BW45" s="34">
        <v>1</v>
      </c>
      <c r="BX45" s="34">
        <v>1</v>
      </c>
      <c r="BY45" s="34">
        <v>1</v>
      </c>
      <c r="BZ45" s="34">
        <v>1</v>
      </c>
      <c r="CA45" s="34">
        <v>0.8</v>
      </c>
      <c r="CB45" s="34">
        <v>0.5</v>
      </c>
      <c r="CC45" s="34">
        <v>0.2</v>
      </c>
      <c r="CD45" s="34">
        <v>0.1</v>
      </c>
      <c r="CE45" s="34">
        <v>0.1</v>
      </c>
      <c r="CF45" s="33"/>
      <c r="CG45" s="50" t="str">
        <f t="shared" si="85"/>
        <v>For: Thursday,</v>
      </c>
      <c r="CH45" s="41" t="str">
        <f t="shared" si="59"/>
        <v xml:space="preserve">
</v>
      </c>
      <c r="CI45" s="41" t="str">
        <f t="shared" si="60"/>
        <v xml:space="preserve">
</v>
      </c>
      <c r="CJ45" s="41" t="str">
        <f t="shared" si="61"/>
        <v xml:space="preserve">
</v>
      </c>
      <c r="CK45" s="41" t="str">
        <f t="shared" si="62"/>
        <v xml:space="preserve">
</v>
      </c>
      <c r="CL45" s="41" t="str">
        <f t="shared" si="63"/>
        <v xml:space="preserve">
</v>
      </c>
      <c r="CM45" s="41" t="str">
        <f t="shared" si="64"/>
        <v>Until: 06:00,
0.1,</v>
      </c>
      <c r="CN45" s="41" t="str">
        <f t="shared" si="65"/>
        <v>Until: 07:00,
0.5,</v>
      </c>
      <c r="CO45" s="41" t="str">
        <f t="shared" si="66"/>
        <v>Until: 08:00,
0.8,</v>
      </c>
      <c r="CP45" s="41" t="str">
        <f t="shared" si="67"/>
        <v xml:space="preserve">
</v>
      </c>
      <c r="CQ45" s="41" t="str">
        <f t="shared" si="68"/>
        <v xml:space="preserve">
</v>
      </c>
      <c r="CR45" s="41" t="str">
        <f t="shared" si="69"/>
        <v xml:space="preserve">
</v>
      </c>
      <c r="CS45" s="41" t="str">
        <f t="shared" si="70"/>
        <v xml:space="preserve">
</v>
      </c>
      <c r="CT45" s="41" t="str">
        <f t="shared" si="71"/>
        <v xml:space="preserve">
</v>
      </c>
      <c r="CU45" s="41" t="str">
        <f t="shared" si="72"/>
        <v xml:space="preserve">
</v>
      </c>
      <c r="CV45" s="41" t="str">
        <f t="shared" si="73"/>
        <v xml:space="preserve">
</v>
      </c>
      <c r="CW45" s="41" t="str">
        <f t="shared" si="74"/>
        <v xml:space="preserve">
</v>
      </c>
      <c r="CX45" s="41" t="str">
        <f t="shared" si="75"/>
        <v xml:space="preserve">
</v>
      </c>
      <c r="CY45" s="41" t="str">
        <f t="shared" si="76"/>
        <v xml:space="preserve">
</v>
      </c>
      <c r="CZ45" s="41" t="str">
        <f t="shared" si="77"/>
        <v>Until: 19:00,
1,</v>
      </c>
      <c r="DA45" s="41" t="str">
        <f t="shared" si="78"/>
        <v>Until: 20:00,
0.8,</v>
      </c>
      <c r="DB45" s="41" t="str">
        <f t="shared" si="79"/>
        <v>Until: 21:00,
0.5,</v>
      </c>
      <c r="DC45" s="41" t="str">
        <f t="shared" si="80"/>
        <v>Until: 22:00,
0.2,</v>
      </c>
      <c r="DD45" s="41" t="str">
        <f t="shared" si="81"/>
        <v xml:space="preserve">
</v>
      </c>
      <c r="DE45" s="41" t="str">
        <f t="shared" si="82"/>
        <v>Until: 24:00,
0.1,</v>
      </c>
    </row>
    <row r="46" spans="1:109" hidden="1" x14ac:dyDescent="0.3">
      <c r="A46" s="29"/>
      <c r="B46" s="54" t="s">
        <v>107</v>
      </c>
      <c r="C46" s="45">
        <v>3</v>
      </c>
      <c r="D46" s="33">
        <v>0.1</v>
      </c>
      <c r="E46" s="33">
        <v>0.1</v>
      </c>
      <c r="F46" s="33">
        <v>0.1</v>
      </c>
      <c r="G46" s="33">
        <v>0.1</v>
      </c>
      <c r="H46" s="33">
        <v>0.1</v>
      </c>
      <c r="I46" s="33">
        <v>0.1</v>
      </c>
      <c r="J46" s="33">
        <v>0.3</v>
      </c>
      <c r="K46" s="33">
        <v>0.5</v>
      </c>
      <c r="L46" s="33">
        <v>1</v>
      </c>
      <c r="M46" s="33">
        <v>1</v>
      </c>
      <c r="N46" s="33">
        <v>1</v>
      </c>
      <c r="O46" s="33">
        <v>1</v>
      </c>
      <c r="P46" s="33">
        <v>1</v>
      </c>
      <c r="Q46" s="33">
        <v>1</v>
      </c>
      <c r="R46" s="33">
        <v>1</v>
      </c>
      <c r="S46" s="33">
        <v>1</v>
      </c>
      <c r="T46" s="33">
        <v>1</v>
      </c>
      <c r="U46" s="33">
        <v>1</v>
      </c>
      <c r="V46" s="33">
        <v>1</v>
      </c>
      <c r="W46" s="33">
        <v>0.5</v>
      </c>
      <c r="X46" s="33">
        <v>0.3</v>
      </c>
      <c r="Y46" s="33">
        <v>0.2</v>
      </c>
      <c r="Z46" s="33">
        <v>0.1</v>
      </c>
      <c r="AA46" s="33">
        <v>0.1</v>
      </c>
      <c r="AB46" s="33"/>
      <c r="AC46" s="50" t="str">
        <f t="shared" si="87"/>
        <v>For: Friday,</v>
      </c>
      <c r="AD46" s="41" t="str">
        <f t="shared" si="35"/>
        <v xml:space="preserve">
</v>
      </c>
      <c r="AE46" s="41" t="str">
        <f t="shared" si="36"/>
        <v xml:space="preserve">
</v>
      </c>
      <c r="AF46" s="41" t="str">
        <f t="shared" si="37"/>
        <v xml:space="preserve">
</v>
      </c>
      <c r="AG46" s="41" t="str">
        <f t="shared" si="38"/>
        <v xml:space="preserve">
</v>
      </c>
      <c r="AH46" s="41" t="str">
        <f t="shared" si="39"/>
        <v xml:space="preserve">
</v>
      </c>
      <c r="AI46" s="41" t="str">
        <f t="shared" si="40"/>
        <v>Until: 06:00,
0.1,</v>
      </c>
      <c r="AJ46" s="41" t="str">
        <f t="shared" si="41"/>
        <v>Until: 07:00,
0.3,</v>
      </c>
      <c r="AK46" s="41" t="str">
        <f t="shared" si="42"/>
        <v>Until: 08:00,
0.5,</v>
      </c>
      <c r="AL46" s="41" t="str">
        <f t="shared" si="43"/>
        <v xml:space="preserve">
</v>
      </c>
      <c r="AM46" s="41" t="str">
        <f t="shared" si="44"/>
        <v xml:space="preserve">
</v>
      </c>
      <c r="AN46" s="41" t="str">
        <f t="shared" si="45"/>
        <v xml:space="preserve">
</v>
      </c>
      <c r="AO46" s="41" t="str">
        <f t="shared" si="46"/>
        <v xml:space="preserve">
</v>
      </c>
      <c r="AP46" s="41" t="str">
        <f t="shared" si="47"/>
        <v xml:space="preserve">
</v>
      </c>
      <c r="AQ46" s="41" t="str">
        <f t="shared" si="48"/>
        <v xml:space="preserve">
</v>
      </c>
      <c r="AR46" s="41" t="str">
        <f t="shared" si="49"/>
        <v xml:space="preserve">
</v>
      </c>
      <c r="AS46" s="41" t="str">
        <f t="shared" si="50"/>
        <v xml:space="preserve">
</v>
      </c>
      <c r="AT46" s="41" t="str">
        <f t="shared" si="51"/>
        <v xml:space="preserve">
</v>
      </c>
      <c r="AU46" s="41" t="str">
        <f t="shared" si="52"/>
        <v xml:space="preserve">
</v>
      </c>
      <c r="AV46" s="41" t="str">
        <f t="shared" si="53"/>
        <v>Until: 19:00,
1,</v>
      </c>
      <c r="AW46" s="41" t="str">
        <f t="shared" si="54"/>
        <v>Until: 20:00,
0.5,</v>
      </c>
      <c r="AX46" s="41" t="str">
        <f t="shared" si="55"/>
        <v>Until: 21:00,
0.3,</v>
      </c>
      <c r="AY46" s="41" t="str">
        <f t="shared" si="56"/>
        <v>Until: 22:00,
0.2,</v>
      </c>
      <c r="AZ46" s="41" t="str">
        <f t="shared" si="57"/>
        <v xml:space="preserve">
</v>
      </c>
      <c r="BA46" s="41" t="str">
        <f t="shared" si="58"/>
        <v>Until: 24:00,
0.1,</v>
      </c>
      <c r="BB46" s="42" t="str">
        <f>CONCATENATE(,AC46,"
",AD46,"
",AE46,"
",AF46,"
",AG46,"
",AH46,"
",AI46,"
",AJ46,"
",AK46,"
",AL46,"
",AM46,"
",AN46,"
",AO46,"
",AP46,"
",AQ46,"
",AR46,"
",AS46,"
",AT46,"
",AU46,"
",AV46,"
",AW46,"
",AX46,"
",AY46,"
",AZ46,"
",BA46,"")</f>
        <v>For: Friday,
Until: 06:00,
0.1,
Until: 07:00,
0.3,
Until: 08:00,
0.5,
Until: 19:00,
1,
Until: 20:00,
0.5,
Until: 21:00,
0.3,
Until: 22:00,
0.2,
Until: 24:00,
0.1,</v>
      </c>
      <c r="BC46" t="s">
        <v>33</v>
      </c>
      <c r="BD46" s="29"/>
      <c r="BE46" s="29"/>
      <c r="BF46" s="54" t="s">
        <v>107</v>
      </c>
      <c r="BG46" s="45">
        <v>3</v>
      </c>
      <c r="BH46" s="34">
        <v>0.1</v>
      </c>
      <c r="BI46" s="34">
        <v>0.1</v>
      </c>
      <c r="BJ46" s="34">
        <v>0.1</v>
      </c>
      <c r="BK46" s="34">
        <v>0.1</v>
      </c>
      <c r="BL46" s="34">
        <v>0.1</v>
      </c>
      <c r="BM46" s="34">
        <v>0.1</v>
      </c>
      <c r="BN46" s="34">
        <v>0.5</v>
      </c>
      <c r="BO46" s="34">
        <v>0.8</v>
      </c>
      <c r="BP46" s="34">
        <v>1</v>
      </c>
      <c r="BQ46" s="34">
        <v>1</v>
      </c>
      <c r="BR46" s="34">
        <v>1</v>
      </c>
      <c r="BS46" s="34">
        <v>1</v>
      </c>
      <c r="BT46" s="34">
        <v>1</v>
      </c>
      <c r="BU46" s="34">
        <v>1</v>
      </c>
      <c r="BV46" s="34">
        <v>1</v>
      </c>
      <c r="BW46" s="34">
        <v>1</v>
      </c>
      <c r="BX46" s="34">
        <v>1</v>
      </c>
      <c r="BY46" s="34">
        <v>1</v>
      </c>
      <c r="BZ46" s="34">
        <v>1</v>
      </c>
      <c r="CA46" s="34">
        <v>0.8</v>
      </c>
      <c r="CB46" s="34">
        <v>0.5</v>
      </c>
      <c r="CC46" s="34">
        <v>0.2</v>
      </c>
      <c r="CD46" s="34">
        <v>0.1</v>
      </c>
      <c r="CE46" s="34">
        <v>0.1</v>
      </c>
      <c r="CF46" s="33"/>
      <c r="CG46" s="50" t="str">
        <f t="shared" si="85"/>
        <v>For: Friday,</v>
      </c>
      <c r="CH46" s="41" t="str">
        <f t="shared" si="59"/>
        <v xml:space="preserve">
</v>
      </c>
      <c r="CI46" s="41" t="str">
        <f t="shared" si="60"/>
        <v xml:space="preserve">
</v>
      </c>
      <c r="CJ46" s="41" t="str">
        <f t="shared" si="61"/>
        <v xml:space="preserve">
</v>
      </c>
      <c r="CK46" s="41" t="str">
        <f t="shared" si="62"/>
        <v xml:space="preserve">
</v>
      </c>
      <c r="CL46" s="41" t="str">
        <f t="shared" si="63"/>
        <v xml:space="preserve">
</v>
      </c>
      <c r="CM46" s="41" t="str">
        <f t="shared" si="64"/>
        <v>Until: 06:00,
0.1,</v>
      </c>
      <c r="CN46" s="41" t="str">
        <f t="shared" si="65"/>
        <v>Until: 07:00,
0.5,</v>
      </c>
      <c r="CO46" s="41" t="str">
        <f t="shared" si="66"/>
        <v>Until: 08:00,
0.8,</v>
      </c>
      <c r="CP46" s="41" t="str">
        <f t="shared" si="67"/>
        <v xml:space="preserve">
</v>
      </c>
      <c r="CQ46" s="41" t="str">
        <f t="shared" si="68"/>
        <v xml:space="preserve">
</v>
      </c>
      <c r="CR46" s="41" t="str">
        <f t="shared" si="69"/>
        <v xml:space="preserve">
</v>
      </c>
      <c r="CS46" s="41" t="str">
        <f t="shared" si="70"/>
        <v xml:space="preserve">
</v>
      </c>
      <c r="CT46" s="41" t="str">
        <f t="shared" si="71"/>
        <v xml:space="preserve">
</v>
      </c>
      <c r="CU46" s="41" t="str">
        <f t="shared" si="72"/>
        <v xml:space="preserve">
</v>
      </c>
      <c r="CV46" s="41" t="str">
        <f t="shared" si="73"/>
        <v xml:space="preserve">
</v>
      </c>
      <c r="CW46" s="41" t="str">
        <f t="shared" si="74"/>
        <v xml:space="preserve">
</v>
      </c>
      <c r="CX46" s="41" t="str">
        <f t="shared" si="75"/>
        <v xml:space="preserve">
</v>
      </c>
      <c r="CY46" s="41" t="str">
        <f t="shared" si="76"/>
        <v xml:space="preserve">
</v>
      </c>
      <c r="CZ46" s="41" t="str">
        <f t="shared" si="77"/>
        <v>Until: 19:00,
1,</v>
      </c>
      <c r="DA46" s="41" t="str">
        <f t="shared" si="78"/>
        <v>Until: 20:00,
0.8,</v>
      </c>
      <c r="DB46" s="41" t="str">
        <f t="shared" si="79"/>
        <v>Until: 21:00,
0.5,</v>
      </c>
      <c r="DC46" s="41" t="str">
        <f t="shared" si="80"/>
        <v>Until: 22:00,
0.2,</v>
      </c>
      <c r="DD46" s="41" t="str">
        <f t="shared" si="81"/>
        <v xml:space="preserve">
</v>
      </c>
      <c r="DE46" s="41" t="str">
        <f t="shared" si="82"/>
        <v>Until: 24:00,
0.1,</v>
      </c>
    </row>
    <row r="47" spans="1:109" hidden="1" x14ac:dyDescent="0.3">
      <c r="A47" s="29"/>
      <c r="B47" s="54" t="s">
        <v>43</v>
      </c>
      <c r="C47" s="45">
        <v>4</v>
      </c>
      <c r="D47" s="33">
        <v>0.1</v>
      </c>
      <c r="E47" s="33">
        <v>0.1</v>
      </c>
      <c r="F47" s="33">
        <v>0.1</v>
      </c>
      <c r="G47" s="33">
        <v>0.1</v>
      </c>
      <c r="H47" s="33">
        <v>0.1</v>
      </c>
      <c r="I47" s="33">
        <v>0.1</v>
      </c>
      <c r="J47" s="33">
        <v>0.1</v>
      </c>
      <c r="K47" s="33">
        <v>0.5</v>
      </c>
      <c r="L47" s="33">
        <v>1</v>
      </c>
      <c r="M47" s="33">
        <v>1</v>
      </c>
      <c r="N47" s="33">
        <v>1</v>
      </c>
      <c r="O47" s="33">
        <v>1</v>
      </c>
      <c r="P47" s="33">
        <v>1</v>
      </c>
      <c r="Q47" s="33">
        <v>1</v>
      </c>
      <c r="R47" s="33">
        <v>1</v>
      </c>
      <c r="S47" s="33">
        <v>1</v>
      </c>
      <c r="T47" s="33">
        <v>1</v>
      </c>
      <c r="U47" s="33">
        <v>0.5</v>
      </c>
      <c r="V47" s="33">
        <v>0.1</v>
      </c>
      <c r="W47" s="33">
        <v>0.1</v>
      </c>
      <c r="X47" s="33">
        <v>0.1</v>
      </c>
      <c r="Y47" s="33">
        <v>0.1</v>
      </c>
      <c r="Z47" s="33">
        <v>0.1</v>
      </c>
      <c r="AA47" s="33">
        <v>0.01</v>
      </c>
      <c r="AB47" s="33"/>
      <c r="AC47" s="50" t="str">
        <f t="shared" si="83"/>
        <v>For: Weekend,</v>
      </c>
      <c r="AD47" s="41" t="str">
        <f t="shared" si="35"/>
        <v xml:space="preserve">
</v>
      </c>
      <c r="AE47" s="41" t="str">
        <f t="shared" si="36"/>
        <v xml:space="preserve">
</v>
      </c>
      <c r="AF47" s="41" t="str">
        <f t="shared" si="37"/>
        <v xml:space="preserve">
</v>
      </c>
      <c r="AG47" s="41" t="str">
        <f t="shared" si="38"/>
        <v xml:space="preserve">
</v>
      </c>
      <c r="AH47" s="41" t="str">
        <f t="shared" si="39"/>
        <v xml:space="preserve">
</v>
      </c>
      <c r="AI47" s="41" t="str">
        <f t="shared" si="40"/>
        <v xml:space="preserve">
</v>
      </c>
      <c r="AJ47" s="41" t="str">
        <f t="shared" si="41"/>
        <v>Until: 07:00,
0.1,</v>
      </c>
      <c r="AK47" s="41" t="str">
        <f t="shared" si="42"/>
        <v>Until: 08:00,
0.5,</v>
      </c>
      <c r="AL47" s="41" t="str">
        <f t="shared" si="43"/>
        <v xml:space="preserve">
</v>
      </c>
      <c r="AM47" s="41" t="str">
        <f t="shared" si="44"/>
        <v xml:space="preserve">
</v>
      </c>
      <c r="AN47" s="41" t="str">
        <f t="shared" si="45"/>
        <v xml:space="preserve">
</v>
      </c>
      <c r="AO47" s="41" t="str">
        <f t="shared" si="46"/>
        <v xml:space="preserve">
</v>
      </c>
      <c r="AP47" s="41" t="str">
        <f t="shared" si="47"/>
        <v xml:space="preserve">
</v>
      </c>
      <c r="AQ47" s="41" t="str">
        <f t="shared" si="48"/>
        <v xml:space="preserve">
</v>
      </c>
      <c r="AR47" s="41" t="str">
        <f t="shared" si="49"/>
        <v xml:space="preserve">
</v>
      </c>
      <c r="AS47" s="41" t="str">
        <f t="shared" si="50"/>
        <v xml:space="preserve">
</v>
      </c>
      <c r="AT47" s="41" t="str">
        <f t="shared" si="51"/>
        <v>Until: 17:00,
1,</v>
      </c>
      <c r="AU47" s="41" t="str">
        <f t="shared" si="52"/>
        <v>Until: 18:00,
0.5,</v>
      </c>
      <c r="AV47" s="41" t="str">
        <f t="shared" si="53"/>
        <v xml:space="preserve">
</v>
      </c>
      <c r="AW47" s="41" t="str">
        <f t="shared" si="54"/>
        <v xml:space="preserve">
</v>
      </c>
      <c r="AX47" s="41" t="str">
        <f t="shared" si="55"/>
        <v xml:space="preserve">
</v>
      </c>
      <c r="AY47" s="41" t="str">
        <f t="shared" si="56"/>
        <v xml:space="preserve">
</v>
      </c>
      <c r="AZ47" s="41" t="str">
        <f t="shared" si="57"/>
        <v>Until: 23:00,
0.1,</v>
      </c>
      <c r="BA47" s="41" t="str">
        <f t="shared" si="58"/>
        <v>Until: 24:00,
0.01,</v>
      </c>
      <c r="BB47" s="42" t="str">
        <f t="shared" ref="BB47:BB48" si="89">CONCATENATE(,AC47,"
",AD47,"
",AE47,"
",AF47,"
",AG47,"
",AH47,"
",AI47,"
",AJ47,"
",AK47,"
",AL47,"
",AM47,"
",AN47,"
",AO47,"
",AP47,"
",AQ47,"
",AR47,"
",AS47,"
",AT47,"
",AU47,"
",AV47,"
",AW47,"
",AX47,"
",AY47,"
",AZ47,"
",BA47,"")</f>
        <v>For: Weekend,
Until: 07:00,
0.1,
Until: 08:00,
0.5,
Until: 17:00,
1,
Until: 18:00,
0.5,
Until: 23:00,
0.1,
Until: 24:00,
0.01,</v>
      </c>
      <c r="BC47" t="s">
        <v>33</v>
      </c>
      <c r="BD47" s="29"/>
      <c r="BE47" s="29"/>
      <c r="BF47" s="54" t="s">
        <v>43</v>
      </c>
      <c r="BG47" s="45">
        <v>4</v>
      </c>
      <c r="BH47" s="34">
        <v>0.1</v>
      </c>
      <c r="BI47" s="34">
        <v>0.1</v>
      </c>
      <c r="BJ47" s="34">
        <v>0.1</v>
      </c>
      <c r="BK47" s="34">
        <v>0.1</v>
      </c>
      <c r="BL47" s="34">
        <v>0.1</v>
      </c>
      <c r="BM47" s="34">
        <v>0.1</v>
      </c>
      <c r="BN47" s="34">
        <v>0.1</v>
      </c>
      <c r="BO47" s="34">
        <v>0.5</v>
      </c>
      <c r="BP47" s="34">
        <v>1</v>
      </c>
      <c r="BQ47" s="34">
        <v>1</v>
      </c>
      <c r="BR47" s="34">
        <v>1</v>
      </c>
      <c r="BS47" s="34">
        <v>1</v>
      </c>
      <c r="BT47" s="34">
        <v>1</v>
      </c>
      <c r="BU47" s="34">
        <v>1</v>
      </c>
      <c r="BV47" s="34">
        <v>1</v>
      </c>
      <c r="BW47" s="34">
        <v>1</v>
      </c>
      <c r="BX47" s="34">
        <v>1</v>
      </c>
      <c r="BY47" s="34">
        <v>0.5</v>
      </c>
      <c r="BZ47" s="34">
        <v>0.1</v>
      </c>
      <c r="CA47" s="34">
        <v>0.1</v>
      </c>
      <c r="CB47" s="34">
        <v>0.1</v>
      </c>
      <c r="CC47" s="34">
        <v>0.1</v>
      </c>
      <c r="CD47" s="34">
        <v>0.1</v>
      </c>
      <c r="CE47" s="34">
        <v>0.01</v>
      </c>
      <c r="CF47" s="33"/>
      <c r="CG47" s="50" t="str">
        <f t="shared" si="85"/>
        <v>For: Weekend,</v>
      </c>
      <c r="CH47" s="41" t="str">
        <f t="shared" si="59"/>
        <v xml:space="preserve">
</v>
      </c>
      <c r="CI47" s="41" t="str">
        <f t="shared" si="60"/>
        <v xml:space="preserve">
</v>
      </c>
      <c r="CJ47" s="41" t="str">
        <f t="shared" si="61"/>
        <v xml:space="preserve">
</v>
      </c>
      <c r="CK47" s="41" t="str">
        <f t="shared" si="62"/>
        <v xml:space="preserve">
</v>
      </c>
      <c r="CL47" s="41" t="str">
        <f t="shared" si="63"/>
        <v xml:space="preserve">
</v>
      </c>
      <c r="CM47" s="41" t="str">
        <f t="shared" si="64"/>
        <v xml:space="preserve">
</v>
      </c>
      <c r="CN47" s="41" t="str">
        <f t="shared" si="65"/>
        <v>Until: 07:00,
0.1,</v>
      </c>
      <c r="CO47" s="41" t="str">
        <f t="shared" si="66"/>
        <v>Until: 08:00,
0.5,</v>
      </c>
      <c r="CP47" s="41" t="str">
        <f t="shared" si="67"/>
        <v xml:space="preserve">
</v>
      </c>
      <c r="CQ47" s="41" t="str">
        <f t="shared" si="68"/>
        <v xml:space="preserve">
</v>
      </c>
      <c r="CR47" s="41" t="str">
        <f t="shared" si="69"/>
        <v xml:space="preserve">
</v>
      </c>
      <c r="CS47" s="41" t="str">
        <f t="shared" si="70"/>
        <v xml:space="preserve">
</v>
      </c>
      <c r="CT47" s="41" t="str">
        <f t="shared" si="71"/>
        <v xml:space="preserve">
</v>
      </c>
      <c r="CU47" s="41" t="str">
        <f t="shared" si="72"/>
        <v xml:space="preserve">
</v>
      </c>
      <c r="CV47" s="41" t="str">
        <f t="shared" si="73"/>
        <v xml:space="preserve">
</v>
      </c>
      <c r="CW47" s="41" t="str">
        <f t="shared" si="74"/>
        <v xml:space="preserve">
</v>
      </c>
      <c r="CX47" s="41" t="str">
        <f t="shared" si="75"/>
        <v>Until: 17:00,
1,</v>
      </c>
      <c r="CY47" s="41" t="str">
        <f t="shared" si="76"/>
        <v>Until: 18:00,
0.5,</v>
      </c>
      <c r="CZ47" s="41" t="str">
        <f t="shared" si="77"/>
        <v xml:space="preserve">
</v>
      </c>
      <c r="DA47" s="41" t="str">
        <f t="shared" si="78"/>
        <v xml:space="preserve">
</v>
      </c>
      <c r="DB47" s="41" t="str">
        <f t="shared" si="79"/>
        <v xml:space="preserve">
</v>
      </c>
      <c r="DC47" s="41" t="str">
        <f t="shared" si="80"/>
        <v xml:space="preserve">
</v>
      </c>
      <c r="DD47" s="41" t="str">
        <f t="shared" si="81"/>
        <v>Until: 23:00,
0.1,</v>
      </c>
      <c r="DE47" s="41" t="str">
        <f t="shared" si="82"/>
        <v>Until: 24:00,
0.01,</v>
      </c>
    </row>
    <row r="48" spans="1:109" ht="14.4" hidden="1" customHeight="1" x14ac:dyDescent="0.3">
      <c r="A48" s="29"/>
      <c r="B48" s="54" t="s">
        <v>38</v>
      </c>
      <c r="C48" s="45">
        <v>5</v>
      </c>
      <c r="D48" s="33" t="e">
        <f>IF($B$37="no",0,VLOOKUP($C$29&amp;D$21,'ASHRAE Schedules'!$C$1:$U$272,$C48,FALSE)/100)</f>
        <v>#N/A</v>
      </c>
      <c r="E48" s="33" t="e">
        <f>IF($B$37="no",0,VLOOKUP($C$29&amp;E$21,'ASHRAE Schedules'!$C$1:$U$272,$C48,FALSE)/100)</f>
        <v>#N/A</v>
      </c>
      <c r="F48" s="33" t="e">
        <f>IF($B$37="no",0,VLOOKUP($C$29&amp;F$21,'ASHRAE Schedules'!$C$1:$U$272,$C48,FALSE)/100)</f>
        <v>#N/A</v>
      </c>
      <c r="G48" s="33" t="e">
        <f>IF($B$37="no",0,VLOOKUP($C$29&amp;G$21,'ASHRAE Schedules'!$C$1:$U$272,$C48,FALSE)/100)</f>
        <v>#N/A</v>
      </c>
      <c r="H48" s="33" t="e">
        <f>IF($B$37="no",0,VLOOKUP($C$29&amp;H$21,'ASHRAE Schedules'!$C$1:$U$272,$C48,FALSE)/100)</f>
        <v>#N/A</v>
      </c>
      <c r="I48" s="33" t="e">
        <f>IF($B$37="no",0,VLOOKUP($C$29&amp;I$21,'ASHRAE Schedules'!$C$1:$U$272,$C48,FALSE)/100)</f>
        <v>#N/A</v>
      </c>
      <c r="J48" s="33" t="e">
        <f>IF($B$37="no",0,VLOOKUP($C$29&amp;J$21,'ASHRAE Schedules'!$C$1:$U$272,$C48,FALSE)/100)</f>
        <v>#N/A</v>
      </c>
      <c r="K48" s="33" t="e">
        <f>IF($B$37="no",0,VLOOKUP($C$29&amp;K$21,'ASHRAE Schedules'!$C$1:$U$272,$C48,FALSE)/100)</f>
        <v>#N/A</v>
      </c>
      <c r="L48" s="33" t="e">
        <f>IF($B$37="no",0,VLOOKUP($C$29&amp;L$21,'ASHRAE Schedules'!$C$1:$U$272,$C48,FALSE)/100)</f>
        <v>#N/A</v>
      </c>
      <c r="M48" s="33" t="e">
        <f>IF($B$37="no",0,VLOOKUP($C$29&amp;M$21,'ASHRAE Schedules'!$C$1:$U$272,$C48,FALSE)/100)</f>
        <v>#N/A</v>
      </c>
      <c r="N48" s="33" t="e">
        <f>IF($B$37="no",0,VLOOKUP($C$29&amp;N$21,'ASHRAE Schedules'!$C$1:$U$272,$C48,FALSE)/100)</f>
        <v>#N/A</v>
      </c>
      <c r="O48" s="33" t="e">
        <f>IF($B$37="no",0,VLOOKUP($C$29&amp;O$21,'ASHRAE Schedules'!$C$1:$U$272,$C48,FALSE)/100)</f>
        <v>#N/A</v>
      </c>
      <c r="P48" s="33" t="e">
        <f>IF($B$37="no",0,VLOOKUP($C$29&amp;P$21,'ASHRAE Schedules'!$C$1:$U$272,$C48,FALSE)/100)</f>
        <v>#N/A</v>
      </c>
      <c r="Q48" s="33" t="e">
        <f>IF($B$37="no",0,VLOOKUP($C$29&amp;Q$21,'ASHRAE Schedules'!$C$1:$U$272,$C48,FALSE)/100)</f>
        <v>#N/A</v>
      </c>
      <c r="R48" s="33" t="e">
        <f>IF($B$37="no",0,VLOOKUP($C$29&amp;R$21,'ASHRAE Schedules'!$C$1:$U$272,$C48,FALSE)/100)</f>
        <v>#N/A</v>
      </c>
      <c r="S48" s="33" t="e">
        <f>IF($B$37="no",0,VLOOKUP($C$29&amp;S$21,'ASHRAE Schedules'!$C$1:$U$272,$C48,FALSE)/100)</f>
        <v>#N/A</v>
      </c>
      <c r="T48" s="33" t="e">
        <f>IF($B$37="no",0,VLOOKUP($C$29&amp;T$21,'ASHRAE Schedules'!$C$1:$U$272,$C48,FALSE)/100)</f>
        <v>#N/A</v>
      </c>
      <c r="U48" s="33" t="e">
        <f>IF($B$37="no",0,VLOOKUP($C$29&amp;U$21,'ASHRAE Schedules'!$C$1:$U$272,$C48,FALSE)/100)</f>
        <v>#N/A</v>
      </c>
      <c r="V48" s="33" t="e">
        <f>IF($B$37="no",0,VLOOKUP($C$29&amp;V$21,'ASHRAE Schedules'!$C$1:$U$272,$C48,FALSE)/100)</f>
        <v>#N/A</v>
      </c>
      <c r="W48" s="33" t="e">
        <f>IF($B$37="no",0,VLOOKUP($C$29&amp;W$21,'ASHRAE Schedules'!$C$1:$U$272,$C48,FALSE)/100)</f>
        <v>#N/A</v>
      </c>
      <c r="X48" s="33" t="e">
        <f>IF($B$37="no",0,VLOOKUP($C$29&amp;X$21,'ASHRAE Schedules'!$C$1:$U$272,$C48,FALSE)/100)</f>
        <v>#N/A</v>
      </c>
      <c r="Y48" s="33" t="e">
        <f>IF($B$37="no",0,VLOOKUP($C$29&amp;Y$21,'ASHRAE Schedules'!$C$1:$U$272,$C48,FALSE)/100)</f>
        <v>#N/A</v>
      </c>
      <c r="Z48" s="33" t="e">
        <f>IF($B$37="no",0,VLOOKUP($C$29&amp;Z$21,'ASHRAE Schedules'!$C$1:$U$272,$C48,FALSE)/100)</f>
        <v>#N/A</v>
      </c>
      <c r="AA48" s="33" t="e">
        <f>IF($B$37="no",0,VLOOKUP($C$29&amp;AA$21,'ASHRAE Schedules'!$C$1:$U$272,$C48,FALSE)/100)</f>
        <v>#N/A</v>
      </c>
      <c r="AB48" s="33"/>
      <c r="AC48" s="50" t="str">
        <f t="shared" si="83"/>
        <v>For: AllOtherDays,</v>
      </c>
      <c r="AD48" s="41" t="e">
        <f t="shared" si="35"/>
        <v>#N/A</v>
      </c>
      <c r="AE48" s="41" t="e">
        <f t="shared" si="36"/>
        <v>#N/A</v>
      </c>
      <c r="AF48" s="41" t="e">
        <f t="shared" si="37"/>
        <v>#N/A</v>
      </c>
      <c r="AG48" s="41" t="e">
        <f t="shared" si="38"/>
        <v>#N/A</v>
      </c>
      <c r="AH48" s="41" t="e">
        <f t="shared" si="39"/>
        <v>#N/A</v>
      </c>
      <c r="AI48" s="41" t="e">
        <f t="shared" si="40"/>
        <v>#N/A</v>
      </c>
      <c r="AJ48" s="41" t="e">
        <f t="shared" si="41"/>
        <v>#N/A</v>
      </c>
      <c r="AK48" s="41" t="e">
        <f t="shared" si="42"/>
        <v>#N/A</v>
      </c>
      <c r="AL48" s="41" t="e">
        <f t="shared" si="43"/>
        <v>#N/A</v>
      </c>
      <c r="AM48" s="41" t="e">
        <f t="shared" si="44"/>
        <v>#N/A</v>
      </c>
      <c r="AN48" s="41" t="e">
        <f t="shared" si="45"/>
        <v>#N/A</v>
      </c>
      <c r="AO48" s="41" t="e">
        <f t="shared" si="46"/>
        <v>#N/A</v>
      </c>
      <c r="AP48" s="41" t="e">
        <f t="shared" si="47"/>
        <v>#N/A</v>
      </c>
      <c r="AQ48" s="41" t="e">
        <f t="shared" si="48"/>
        <v>#N/A</v>
      </c>
      <c r="AR48" s="41" t="e">
        <f t="shared" si="49"/>
        <v>#N/A</v>
      </c>
      <c r="AS48" s="41" t="e">
        <f t="shared" si="50"/>
        <v>#N/A</v>
      </c>
      <c r="AT48" s="41" t="e">
        <f t="shared" si="51"/>
        <v>#N/A</v>
      </c>
      <c r="AU48" s="41" t="e">
        <f t="shared" si="52"/>
        <v>#N/A</v>
      </c>
      <c r="AV48" s="41" t="e">
        <f t="shared" si="53"/>
        <v>#N/A</v>
      </c>
      <c r="AW48" s="41" t="e">
        <f t="shared" si="54"/>
        <v>#N/A</v>
      </c>
      <c r="AX48" s="41" t="e">
        <f t="shared" si="55"/>
        <v>#N/A</v>
      </c>
      <c r="AY48" s="41" t="e">
        <f t="shared" si="56"/>
        <v>#N/A</v>
      </c>
      <c r="AZ48" s="41" t="e">
        <f t="shared" si="57"/>
        <v>#N/A</v>
      </c>
      <c r="BA48" s="41" t="e">
        <f t="shared" si="58"/>
        <v>#N/A</v>
      </c>
      <c r="BB48" s="42" t="e">
        <f t="shared" si="89"/>
        <v>#N/A</v>
      </c>
      <c r="BC48"/>
      <c r="BD48" s="29"/>
      <c r="BF48" s="32" t="s">
        <v>38</v>
      </c>
      <c r="BG48" s="45">
        <v>5</v>
      </c>
      <c r="BH48" s="33" t="e">
        <f>IF($B$37="no",0,VLOOKUP($C$29&amp;BH$21,'ASHRAE Schedules'!$C$1:$U$272,$C48,FALSE)/100)</f>
        <v>#N/A</v>
      </c>
      <c r="BI48" s="33" t="e">
        <f>IF($B$37="no",0,VLOOKUP($C$29&amp;BI$21,'ASHRAE Schedules'!$C$1:$U$272,$C48,FALSE)/100)</f>
        <v>#N/A</v>
      </c>
      <c r="BJ48" s="33" t="e">
        <f>IF($B$37="no",0,VLOOKUP($C$29&amp;BJ$21,'ASHRAE Schedules'!$C$1:$U$272,$C48,FALSE)/100)</f>
        <v>#N/A</v>
      </c>
      <c r="BK48" s="33" t="e">
        <f>IF($B$37="no",0,VLOOKUP($C$29&amp;BK$21,'ASHRAE Schedules'!$C$1:$U$272,$C48,FALSE)/100)</f>
        <v>#N/A</v>
      </c>
      <c r="BL48" s="33" t="e">
        <f>IF($B$37="no",0,VLOOKUP($C$29&amp;BL$21,'ASHRAE Schedules'!$C$1:$U$272,$C48,FALSE)/100)</f>
        <v>#N/A</v>
      </c>
      <c r="BM48" s="33" t="e">
        <f>IF($B$37="no",0,VLOOKUP($C$29&amp;BM$21,'ASHRAE Schedules'!$C$1:$U$272,$C48,FALSE)/100)</f>
        <v>#N/A</v>
      </c>
      <c r="BN48" s="33" t="e">
        <f>IF($B$37="no",0,VLOOKUP($C$29&amp;BN$21,'ASHRAE Schedules'!$C$1:$U$272,$C48,FALSE)/100)</f>
        <v>#N/A</v>
      </c>
      <c r="BO48" s="33" t="e">
        <f>IF($B$37="no",0,VLOOKUP($C$29&amp;BO$21,'ASHRAE Schedules'!$C$1:$U$272,$C48,FALSE)/100)</f>
        <v>#N/A</v>
      </c>
      <c r="BP48" s="33" t="e">
        <f>IF($B$37="no",0,VLOOKUP($C$29&amp;BP$21,'ASHRAE Schedules'!$C$1:$U$272,$C48,FALSE)/100)</f>
        <v>#N/A</v>
      </c>
      <c r="BQ48" s="33" t="e">
        <f>IF($B$37="no",0,VLOOKUP($C$29&amp;BQ$21,'ASHRAE Schedules'!$C$1:$U$272,$C48,FALSE)/100)</f>
        <v>#N/A</v>
      </c>
      <c r="BR48" s="33" t="e">
        <f>IF($B$37="no",0,VLOOKUP($C$29&amp;BR$21,'ASHRAE Schedules'!$C$1:$U$272,$C48,FALSE)/100)</f>
        <v>#N/A</v>
      </c>
      <c r="BS48" s="33" t="e">
        <f>IF($B$37="no",0,VLOOKUP($C$29&amp;BS$21,'ASHRAE Schedules'!$C$1:$U$272,$C48,FALSE)/100)</f>
        <v>#N/A</v>
      </c>
      <c r="BT48" s="33" t="e">
        <f>IF($B$37="no",0,VLOOKUP($C$29&amp;BT$21,'ASHRAE Schedules'!$C$1:$U$272,$C48,FALSE)/100)</f>
        <v>#N/A</v>
      </c>
      <c r="BU48" s="33" t="e">
        <f>IF($B$37="no",0,VLOOKUP($C$29&amp;BU$21,'ASHRAE Schedules'!$C$1:$U$272,$C48,FALSE)/100)</f>
        <v>#N/A</v>
      </c>
      <c r="BV48" s="33" t="e">
        <f>IF($B$37="no",0,VLOOKUP($C$29&amp;BV$21,'ASHRAE Schedules'!$C$1:$U$272,$C48,FALSE)/100)</f>
        <v>#N/A</v>
      </c>
      <c r="BW48" s="33" t="e">
        <f>IF($B$37="no",0,VLOOKUP($C$29&amp;BW$21,'ASHRAE Schedules'!$C$1:$U$272,$C48,FALSE)/100)</f>
        <v>#N/A</v>
      </c>
      <c r="BX48" s="33" t="e">
        <f>IF($B$37="no",0,VLOOKUP($C$29&amp;BX$21,'ASHRAE Schedules'!$C$1:$U$272,$C48,FALSE)/100)</f>
        <v>#N/A</v>
      </c>
      <c r="BY48" s="33" t="e">
        <f>IF($B$37="no",0,VLOOKUP($C$29&amp;BY$21,'ASHRAE Schedules'!$C$1:$U$272,$C48,FALSE)/100)</f>
        <v>#N/A</v>
      </c>
      <c r="BZ48" s="33" t="e">
        <f>IF($B$37="no",0,VLOOKUP($C$29&amp;BZ$21,'ASHRAE Schedules'!$C$1:$U$272,$C48,FALSE)/100)</f>
        <v>#N/A</v>
      </c>
      <c r="CA48" s="33" t="e">
        <f>IF($B$37="no",0,VLOOKUP($C$29&amp;CA$21,'ASHRAE Schedules'!$C$1:$U$272,$C48,FALSE)/100)</f>
        <v>#N/A</v>
      </c>
      <c r="CB48" s="33" t="e">
        <f>IF($B$37="no",0,VLOOKUP($C$29&amp;CB$21,'ASHRAE Schedules'!$C$1:$U$272,$C48,FALSE)/100)</f>
        <v>#N/A</v>
      </c>
      <c r="CC48" s="33" t="e">
        <f>IF($B$37="no",0,VLOOKUP($C$29&amp;CC$21,'ASHRAE Schedules'!$C$1:$U$272,$C48,FALSE)/100)</f>
        <v>#N/A</v>
      </c>
      <c r="CD48" s="33" t="e">
        <f>IF($B$37="no",0,VLOOKUP($C$29&amp;CD$21,'ASHRAE Schedules'!$C$1:$U$272,$C48,FALSE)/100)</f>
        <v>#N/A</v>
      </c>
      <c r="CE48" s="33" t="e">
        <f>IF($B$37="no",0,VLOOKUP($C$29&amp;CE$21,'ASHRAE Schedules'!$C$1:$U$272,$C48,FALSE)/100)</f>
        <v>#N/A</v>
      </c>
      <c r="CF48" s="33"/>
      <c r="CG48" s="50" t="str">
        <f t="shared" si="85"/>
        <v>For: AllOtherDays,</v>
      </c>
      <c r="CH48" s="41" t="e">
        <f t="shared" si="59"/>
        <v>#N/A</v>
      </c>
      <c r="CI48" s="41" t="e">
        <f t="shared" si="60"/>
        <v>#N/A</v>
      </c>
      <c r="CJ48" s="41" t="e">
        <f t="shared" si="61"/>
        <v>#N/A</v>
      </c>
      <c r="CK48" s="41" t="e">
        <f t="shared" si="62"/>
        <v>#N/A</v>
      </c>
      <c r="CL48" s="41" t="e">
        <f t="shared" si="63"/>
        <v>#N/A</v>
      </c>
      <c r="CM48" s="41" t="e">
        <f t="shared" si="64"/>
        <v>#N/A</v>
      </c>
      <c r="CN48" s="41" t="e">
        <f t="shared" si="65"/>
        <v>#N/A</v>
      </c>
      <c r="CO48" s="41" t="e">
        <f t="shared" si="66"/>
        <v>#N/A</v>
      </c>
      <c r="CP48" s="41" t="e">
        <f t="shared" si="67"/>
        <v>#N/A</v>
      </c>
      <c r="CQ48" s="41" t="e">
        <f t="shared" si="68"/>
        <v>#N/A</v>
      </c>
      <c r="CR48" s="41" t="e">
        <f t="shared" si="69"/>
        <v>#N/A</v>
      </c>
      <c r="CS48" s="41" t="e">
        <f t="shared" si="70"/>
        <v>#N/A</v>
      </c>
      <c r="CT48" s="41" t="e">
        <f t="shared" si="71"/>
        <v>#N/A</v>
      </c>
      <c r="CU48" s="41" t="e">
        <f t="shared" si="72"/>
        <v>#N/A</v>
      </c>
      <c r="CV48" s="41" t="e">
        <f t="shared" si="73"/>
        <v>#N/A</v>
      </c>
      <c r="CW48" s="41" t="e">
        <f t="shared" si="74"/>
        <v>#N/A</v>
      </c>
      <c r="CX48" s="41" t="e">
        <f t="shared" si="75"/>
        <v>#N/A</v>
      </c>
      <c r="CY48" s="41" t="e">
        <f t="shared" si="76"/>
        <v>#N/A</v>
      </c>
      <c r="CZ48" s="41" t="e">
        <f t="shared" si="77"/>
        <v>#N/A</v>
      </c>
      <c r="DA48" s="41" t="e">
        <f t="shared" si="78"/>
        <v>#N/A</v>
      </c>
      <c r="DB48" s="41" t="e">
        <f t="shared" si="79"/>
        <v>#N/A</v>
      </c>
      <c r="DC48" s="41" t="e">
        <f t="shared" si="80"/>
        <v>#N/A</v>
      </c>
      <c r="DD48" s="41" t="e">
        <f t="shared" si="81"/>
        <v>#N/A</v>
      </c>
      <c r="DE48" s="41" t="e">
        <f t="shared" si="82"/>
        <v>#N/A</v>
      </c>
    </row>
    <row r="49" spans="1:109" x14ac:dyDescent="0.3">
      <c r="A49" s="56" t="s">
        <v>101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43" t="s">
        <v>39</v>
      </c>
      <c r="BC49" t="s">
        <v>33</v>
      </c>
      <c r="BD49" s="29"/>
      <c r="BE49" s="56" t="s">
        <v>101</v>
      </c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</row>
    <row r="50" spans="1:109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BC50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</row>
    <row r="51" spans="1:109" ht="15.6" x14ac:dyDescent="0.3">
      <c r="A51" s="27"/>
      <c r="B51" s="27"/>
      <c r="C51" s="47" t="s">
        <v>133</v>
      </c>
      <c r="D51" s="29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29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59"/>
      <c r="AC51" s="27"/>
      <c r="BC51"/>
      <c r="BD51" s="29"/>
      <c r="BE51" s="27"/>
      <c r="BF51" s="27"/>
      <c r="BG51" s="47" t="str">
        <f>C51</f>
        <v>Kitchen</v>
      </c>
      <c r="BH51" s="29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29"/>
      <c r="BU51" s="29"/>
      <c r="BV51" s="29"/>
      <c r="BW51" s="29"/>
      <c r="BX51" s="29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</row>
    <row r="52" spans="1:109" x14ac:dyDescent="0.3">
      <c r="A52" s="27"/>
      <c r="B52" s="27"/>
      <c r="C52" s="27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60"/>
      <c r="AC52" s="27"/>
      <c r="BC52"/>
      <c r="BD52" s="29"/>
      <c r="BE52" s="27"/>
      <c r="BF52" s="27"/>
      <c r="BG52" s="27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60"/>
      <c r="CG52" s="27"/>
    </row>
    <row r="53" spans="1:109" ht="14.4" customHeight="1" x14ac:dyDescent="0.3">
      <c r="A53" s="29"/>
      <c r="B53" s="95" t="s">
        <v>4</v>
      </c>
      <c r="C53" s="31" t="s">
        <v>4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30"/>
      <c r="AC53" s="29" t="str">
        <f>IF(AC$24&gt;$C53,".","")</f>
        <v/>
      </c>
      <c r="BC53"/>
      <c r="BD53" s="29"/>
      <c r="BE53" s="29"/>
      <c r="BF53" s="95" t="s">
        <v>4</v>
      </c>
      <c r="BG53" s="31" t="s">
        <v>4</v>
      </c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30"/>
      <c r="CG53" s="29" t="str">
        <f>IF(CG$24&gt;$C53,".","")</f>
        <v/>
      </c>
    </row>
    <row r="54" spans="1:109" ht="14.4" customHeight="1" x14ac:dyDescent="0.3">
      <c r="A54" s="29"/>
      <c r="B54" s="95"/>
      <c r="C54" s="31">
        <v>0.89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0"/>
      <c r="AC54" s="29"/>
      <c r="BC54"/>
      <c r="BD54" s="29"/>
      <c r="BE54" s="29"/>
      <c r="BF54" s="95"/>
      <c r="BG54" s="31">
        <v>0.89</v>
      </c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30"/>
      <c r="CG54" s="29"/>
    </row>
    <row r="55" spans="1:109" x14ac:dyDescent="0.3">
      <c r="A55" s="52" t="s">
        <v>5</v>
      </c>
      <c r="B55" s="49">
        <v>11</v>
      </c>
      <c r="C55" s="31">
        <v>0.79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0"/>
      <c r="AC55" s="29"/>
      <c r="BC55"/>
      <c r="BD55" s="29"/>
      <c r="BE55" s="52" t="s">
        <v>5</v>
      </c>
      <c r="BF55" s="49">
        <f>B55</f>
        <v>11</v>
      </c>
      <c r="BG55" s="31">
        <v>0.79</v>
      </c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30"/>
      <c r="CG55" s="29"/>
    </row>
    <row r="56" spans="1:109" x14ac:dyDescent="0.3">
      <c r="A56" s="52" t="s">
        <v>6</v>
      </c>
      <c r="B56" s="49">
        <v>23</v>
      </c>
      <c r="C56" s="31">
        <v>0.69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30"/>
      <c r="AC56" s="29"/>
      <c r="BC56"/>
      <c r="BD56" s="29"/>
      <c r="BE56" s="52" t="s">
        <v>6</v>
      </c>
      <c r="BF56" s="49">
        <f t="shared" ref="BF56:BF59" si="90">B56</f>
        <v>23</v>
      </c>
      <c r="BG56" s="31">
        <v>0.69</v>
      </c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30"/>
      <c r="CG56" s="29"/>
    </row>
    <row r="57" spans="1:109" x14ac:dyDescent="0.3">
      <c r="A57" s="52" t="s">
        <v>102</v>
      </c>
      <c r="B57" s="49">
        <v>11</v>
      </c>
      <c r="C57" s="31">
        <v>0.59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0"/>
      <c r="AC57" s="29"/>
      <c r="BC57"/>
      <c r="BD57" s="29"/>
      <c r="BE57" s="52" t="s">
        <v>102</v>
      </c>
      <c r="BF57" s="49">
        <f t="shared" si="90"/>
        <v>11</v>
      </c>
      <c r="BG57" s="31">
        <v>0.59</v>
      </c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30"/>
      <c r="CG57" s="29"/>
    </row>
    <row r="58" spans="1:109" x14ac:dyDescent="0.3">
      <c r="A58" s="52" t="s">
        <v>103</v>
      </c>
      <c r="B58" s="49">
        <v>24</v>
      </c>
      <c r="C58" s="31">
        <v>0.49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30"/>
      <c r="AC58" s="29"/>
      <c r="AD58" s="26" t="s">
        <v>8</v>
      </c>
      <c r="AE58" s="26" t="s">
        <v>9</v>
      </c>
      <c r="AF58" s="26" t="s">
        <v>10</v>
      </c>
      <c r="AG58" s="26" t="s">
        <v>11</v>
      </c>
      <c r="AH58" s="26" t="s">
        <v>12</v>
      </c>
      <c r="AI58" s="26" t="s">
        <v>13</v>
      </c>
      <c r="AJ58" s="26" t="s">
        <v>14</v>
      </c>
      <c r="AK58" s="26" t="s">
        <v>15</v>
      </c>
      <c r="AL58" s="26" t="s">
        <v>16</v>
      </c>
      <c r="AM58" s="26" t="s">
        <v>17</v>
      </c>
      <c r="AN58" s="26" t="s">
        <v>18</v>
      </c>
      <c r="AO58" s="26" t="s">
        <v>19</v>
      </c>
      <c r="AP58" s="26" t="s">
        <v>20</v>
      </c>
      <c r="AQ58" s="26" t="s">
        <v>21</v>
      </c>
      <c r="AR58" s="26" t="s">
        <v>22</v>
      </c>
      <c r="AS58" s="26" t="s">
        <v>23</v>
      </c>
      <c r="AT58" s="26" t="s">
        <v>24</v>
      </c>
      <c r="AU58" s="26" t="s">
        <v>25</v>
      </c>
      <c r="AV58" s="26" t="s">
        <v>26</v>
      </c>
      <c r="AW58" s="26" t="s">
        <v>27</v>
      </c>
      <c r="AX58" s="26" t="s">
        <v>28</v>
      </c>
      <c r="AY58" s="26" t="s">
        <v>29</v>
      </c>
      <c r="AZ58" s="26" t="s">
        <v>30</v>
      </c>
      <c r="BA58" s="26" t="s">
        <v>31</v>
      </c>
      <c r="BC58"/>
      <c r="BD58" s="29"/>
      <c r="BE58" s="52" t="s">
        <v>103</v>
      </c>
      <c r="BF58" s="49">
        <f t="shared" si="90"/>
        <v>24</v>
      </c>
      <c r="BG58" s="31">
        <v>0.49</v>
      </c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30"/>
      <c r="CG58" s="29"/>
      <c r="CH58" s="26" t="s">
        <v>8</v>
      </c>
      <c r="CI58" s="26" t="s">
        <v>9</v>
      </c>
      <c r="CJ58" s="26" t="s">
        <v>10</v>
      </c>
      <c r="CK58" s="26" t="s">
        <v>11</v>
      </c>
      <c r="CL58" s="26" t="s">
        <v>12</v>
      </c>
      <c r="CM58" s="26" t="s">
        <v>13</v>
      </c>
      <c r="CN58" s="26" t="s">
        <v>14</v>
      </c>
      <c r="CO58" s="26" t="s">
        <v>15</v>
      </c>
      <c r="CP58" s="26" t="s">
        <v>16</v>
      </c>
      <c r="CQ58" s="26" t="s">
        <v>17</v>
      </c>
      <c r="CR58" s="26" t="s">
        <v>18</v>
      </c>
      <c r="CS58" s="26" t="s">
        <v>19</v>
      </c>
      <c r="CT58" s="26" t="s">
        <v>20</v>
      </c>
      <c r="CU58" s="26" t="s">
        <v>21</v>
      </c>
      <c r="CV58" s="26" t="s">
        <v>22</v>
      </c>
      <c r="CW58" s="26" t="s">
        <v>23</v>
      </c>
      <c r="CX58" s="26" t="s">
        <v>24</v>
      </c>
      <c r="CY58" s="26" t="s">
        <v>25</v>
      </c>
      <c r="CZ58" s="26" t="s">
        <v>26</v>
      </c>
      <c r="DA58" s="26" t="s">
        <v>27</v>
      </c>
      <c r="DB58" s="26" t="s">
        <v>28</v>
      </c>
      <c r="DC58" s="26" t="s">
        <v>29</v>
      </c>
      <c r="DD58" s="26" t="s">
        <v>30</v>
      </c>
      <c r="DE58" s="26" t="s">
        <v>31</v>
      </c>
    </row>
    <row r="59" spans="1:109" x14ac:dyDescent="0.3">
      <c r="A59" s="29" t="s">
        <v>7</v>
      </c>
      <c r="B59" s="49" t="s">
        <v>113</v>
      </c>
      <c r="C59" s="31">
        <v>0.39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0"/>
      <c r="AC59" s="29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5" t="s">
        <v>32</v>
      </c>
      <c r="BC59" t="s">
        <v>33</v>
      </c>
      <c r="BD59" s="29"/>
      <c r="BE59" s="29" t="s">
        <v>7</v>
      </c>
      <c r="BF59" s="49" t="str">
        <f t="shared" si="90"/>
        <v>Yes</v>
      </c>
      <c r="BG59" s="31">
        <v>0.39</v>
      </c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30"/>
      <c r="CG59" s="29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</row>
    <row r="60" spans="1:109" x14ac:dyDescent="0.3">
      <c r="A60" s="29" t="s">
        <v>34</v>
      </c>
      <c r="B60" s="53" t="s">
        <v>35</v>
      </c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0"/>
      <c r="AC60" s="29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8" t="str">
        <f>"Schedule:Compact,"&amp;C51&amp;" - "&amp;T51&amp;",Fraction,"</f>
        <v>Schedule:Compact,Kitchen - ,Fraction,</v>
      </c>
      <c r="BC60" t="s">
        <v>33</v>
      </c>
      <c r="BD60" s="29"/>
      <c r="BE60" s="29" t="s">
        <v>34</v>
      </c>
      <c r="BF60" s="53" t="s">
        <v>35</v>
      </c>
      <c r="BG60" s="31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30"/>
      <c r="CG60" s="29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</row>
    <row r="61" spans="1:109" x14ac:dyDescent="0.3">
      <c r="A61" s="29"/>
      <c r="B61" s="29"/>
      <c r="C61" s="31"/>
      <c r="D61" s="58">
        <v>1</v>
      </c>
      <c r="E61" s="58">
        <v>2</v>
      </c>
      <c r="F61" s="58">
        <v>3</v>
      </c>
      <c r="G61" s="58">
        <v>4</v>
      </c>
      <c r="H61" s="58">
        <v>5</v>
      </c>
      <c r="I61" s="58">
        <v>6</v>
      </c>
      <c r="J61" s="58">
        <v>7</v>
      </c>
      <c r="K61" s="58">
        <v>8</v>
      </c>
      <c r="L61" s="58">
        <v>9</v>
      </c>
      <c r="M61" s="58">
        <v>10</v>
      </c>
      <c r="N61" s="58">
        <v>11</v>
      </c>
      <c r="O61" s="58">
        <v>12</v>
      </c>
      <c r="P61" s="58">
        <v>13</v>
      </c>
      <c r="Q61" s="58">
        <v>14</v>
      </c>
      <c r="R61" s="58">
        <v>15</v>
      </c>
      <c r="S61" s="58">
        <v>16</v>
      </c>
      <c r="T61" s="58">
        <v>17</v>
      </c>
      <c r="U61" s="58">
        <v>18</v>
      </c>
      <c r="V61" s="58">
        <v>19</v>
      </c>
      <c r="W61" s="58">
        <v>20</v>
      </c>
      <c r="X61" s="58">
        <v>21</v>
      </c>
      <c r="Y61" s="58">
        <v>22</v>
      </c>
      <c r="Z61" s="58">
        <v>23</v>
      </c>
      <c r="AA61" s="58">
        <v>24</v>
      </c>
      <c r="AB61" s="58"/>
      <c r="AC61" s="29"/>
      <c r="BB61" s="40" t="str">
        <f>CONCATENATE("Through: ",B60,",")</f>
        <v>Through: 12/31,</v>
      </c>
      <c r="BC61" t="s">
        <v>108</v>
      </c>
      <c r="BD61" s="29"/>
      <c r="BE61" s="29"/>
      <c r="BF61" s="29"/>
      <c r="BG61" s="31"/>
      <c r="BH61" s="58">
        <v>1</v>
      </c>
      <c r="BI61" s="58">
        <v>2</v>
      </c>
      <c r="BJ61" s="58">
        <v>3</v>
      </c>
      <c r="BK61" s="58">
        <v>4</v>
      </c>
      <c r="BL61" s="58">
        <v>5</v>
      </c>
      <c r="BM61" s="58">
        <v>6</v>
      </c>
      <c r="BN61" s="58">
        <v>7</v>
      </c>
      <c r="BO61" s="58">
        <v>8</v>
      </c>
      <c r="BP61" s="58">
        <v>9</v>
      </c>
      <c r="BQ61" s="58">
        <v>10</v>
      </c>
      <c r="BR61" s="58">
        <v>11</v>
      </c>
      <c r="BS61" s="58">
        <v>12</v>
      </c>
      <c r="BT61" s="58">
        <v>13</v>
      </c>
      <c r="BU61" s="58">
        <v>14</v>
      </c>
      <c r="BV61" s="58">
        <v>15</v>
      </c>
      <c r="BW61" s="58">
        <v>16</v>
      </c>
      <c r="BX61" s="58">
        <v>17</v>
      </c>
      <c r="BY61" s="58">
        <v>18</v>
      </c>
      <c r="BZ61" s="58">
        <v>19</v>
      </c>
      <c r="CA61" s="58">
        <v>20</v>
      </c>
      <c r="CB61" s="58">
        <v>21</v>
      </c>
      <c r="CC61" s="58">
        <v>22</v>
      </c>
      <c r="CD61" s="58">
        <v>23</v>
      </c>
      <c r="CE61" s="58">
        <v>24</v>
      </c>
      <c r="CF61" s="58"/>
      <c r="CG61" s="29"/>
    </row>
    <row r="62" spans="1:109" ht="14.4" hidden="1" customHeight="1" x14ac:dyDescent="0.3">
      <c r="A62" s="29"/>
      <c r="B62" s="54" t="s">
        <v>37</v>
      </c>
      <c r="C62" s="31"/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/>
      <c r="AC62" s="50" t="str">
        <f>IF(B62="","",CONCATENATE("For: ",B62,",",""))</f>
        <v>For: Summer Design Day,</v>
      </c>
      <c r="AD62" s="41" t="str">
        <f t="shared" ref="AD62:AM63" si="91">CONCATENATE(IF(D62+1=E62+1,"",AD$18),"
",IF(D62+1=E62+1,"",D62),IF(D62+1=E62+1,"",","),""
)</f>
        <v xml:space="preserve">
</v>
      </c>
      <c r="AE62" s="41" t="str">
        <f t="shared" si="91"/>
        <v xml:space="preserve">
</v>
      </c>
      <c r="AF62" s="41" t="str">
        <f t="shared" si="91"/>
        <v xml:space="preserve">
</v>
      </c>
      <c r="AG62" s="41" t="str">
        <f t="shared" si="91"/>
        <v xml:space="preserve">
</v>
      </c>
      <c r="AH62" s="41" t="str">
        <f t="shared" si="91"/>
        <v xml:space="preserve">
</v>
      </c>
      <c r="AI62" s="41" t="str">
        <f t="shared" si="91"/>
        <v xml:space="preserve">
</v>
      </c>
      <c r="AJ62" s="41" t="str">
        <f t="shared" si="91"/>
        <v xml:space="preserve">
</v>
      </c>
      <c r="AK62" s="41" t="str">
        <f t="shared" si="91"/>
        <v xml:space="preserve">
</v>
      </c>
      <c r="AL62" s="41" t="str">
        <f t="shared" si="91"/>
        <v xml:space="preserve">
</v>
      </c>
      <c r="AM62" s="41" t="str">
        <f t="shared" si="91"/>
        <v xml:space="preserve">
</v>
      </c>
      <c r="AN62" s="41" t="str">
        <f t="shared" ref="AN62:AW63" si="92">CONCATENATE(IF(N62+1=O62+1,"",AN$18),"
",IF(N62+1=O62+1,"",N62),IF(N62+1=O62+1,"",","),""
)</f>
        <v xml:space="preserve">
</v>
      </c>
      <c r="AO62" s="41" t="str">
        <f t="shared" si="92"/>
        <v xml:space="preserve">
</v>
      </c>
      <c r="AP62" s="41" t="str">
        <f t="shared" si="92"/>
        <v xml:space="preserve">
</v>
      </c>
      <c r="AQ62" s="41" t="str">
        <f t="shared" si="92"/>
        <v xml:space="preserve">
</v>
      </c>
      <c r="AR62" s="41" t="str">
        <f t="shared" si="92"/>
        <v xml:space="preserve">
</v>
      </c>
      <c r="AS62" s="41" t="str">
        <f t="shared" si="92"/>
        <v xml:space="preserve">
</v>
      </c>
      <c r="AT62" s="41" t="str">
        <f t="shared" si="92"/>
        <v xml:space="preserve">
</v>
      </c>
      <c r="AU62" s="41" t="str">
        <f t="shared" si="92"/>
        <v xml:space="preserve">
</v>
      </c>
      <c r="AV62" s="41" t="str">
        <f t="shared" si="92"/>
        <v xml:space="preserve">
</v>
      </c>
      <c r="AW62" s="41" t="str">
        <f t="shared" si="92"/>
        <v xml:space="preserve">
</v>
      </c>
      <c r="AX62" s="41" t="str">
        <f t="shared" ref="AX62:AZ63" si="93">CONCATENATE(IF(X62+1=Y62+1,"",AX$18),"
",IF(X62+1=Y62+1,"",X62),IF(X62+1=Y62+1,"",","),""
)</f>
        <v xml:space="preserve">
</v>
      </c>
      <c r="AY62" s="41" t="str">
        <f t="shared" si="93"/>
        <v xml:space="preserve">
</v>
      </c>
      <c r="AZ62" s="41" t="str">
        <f t="shared" si="93"/>
        <v xml:space="preserve">
</v>
      </c>
      <c r="BA62" s="41" t="str">
        <f>IF(AC62="","",CONCATENATE(,$BA$18,",","
",AA62,","))</f>
        <v>Until: 24:00,
0,</v>
      </c>
      <c r="BB62" s="42" t="str">
        <f>CONCATENATE(,AC62,"
",AD62,"
",AE62,"
",AF62,"
",AG62,"
",AH62,"
",AI62,"
",AJ62,"
",AK62,"
",AL62,"
",AM62,"
",AN62,"
",AO62,"
",AP62,"
",AQ62,"
",AR62,"
",AS62,"
",AT62,"
",AU62,"
",AV62,"
",AW62,"
",AX62,"
",AY62,"
",AZ62,"
",BA62,"")</f>
        <v>For: Summer Design Day,
Until: 24:00,
0,</v>
      </c>
      <c r="BC62" t="s">
        <v>33</v>
      </c>
      <c r="BD62" s="29"/>
      <c r="BE62" s="29"/>
      <c r="BF62" s="54" t="s">
        <v>37</v>
      </c>
      <c r="BG62" s="31"/>
      <c r="BH62" s="33">
        <v>0</v>
      </c>
      <c r="BI62" s="33">
        <v>0</v>
      </c>
      <c r="BJ62" s="33">
        <v>0</v>
      </c>
      <c r="BK62" s="33">
        <v>0</v>
      </c>
      <c r="BL62" s="33">
        <v>0</v>
      </c>
      <c r="BM62" s="33">
        <v>0</v>
      </c>
      <c r="BN62" s="33">
        <v>0</v>
      </c>
      <c r="BO62" s="33">
        <v>0</v>
      </c>
      <c r="BP62" s="33">
        <v>0</v>
      </c>
      <c r="BQ62" s="33">
        <v>0</v>
      </c>
      <c r="BR62" s="33">
        <v>0</v>
      </c>
      <c r="BS62" s="33">
        <v>0</v>
      </c>
      <c r="BT62" s="33">
        <v>0</v>
      </c>
      <c r="BU62" s="33">
        <v>0</v>
      </c>
      <c r="BV62" s="33">
        <v>0</v>
      </c>
      <c r="BW62" s="33">
        <v>0</v>
      </c>
      <c r="BX62" s="33">
        <v>0</v>
      </c>
      <c r="BY62" s="33">
        <v>0</v>
      </c>
      <c r="BZ62" s="33">
        <v>0</v>
      </c>
      <c r="CA62" s="33">
        <v>0</v>
      </c>
      <c r="CB62" s="33">
        <v>0</v>
      </c>
      <c r="CC62" s="33">
        <v>0</v>
      </c>
      <c r="CD62" s="33">
        <v>0</v>
      </c>
      <c r="CE62" s="33">
        <v>0</v>
      </c>
      <c r="CF62" s="33"/>
      <c r="CG62" s="50" t="str">
        <f>IF(BF62="","",CONCATENATE("For: ",BF62,",",""))</f>
        <v>For: Summer Design Day,</v>
      </c>
      <c r="CH62" s="41" t="str">
        <f t="shared" ref="CH62:CH63" si="94">CONCATENATE(IF(BH62+1=BI62+1,"",CH$18),"
",IF(BH62+1=BI62+1,"",BH62),IF(BH62+1=BI62+1,"",","),""
)</f>
        <v xml:space="preserve">
</v>
      </c>
      <c r="CI62" s="41" t="str">
        <f t="shared" ref="CI62:CI63" si="95">CONCATENATE(IF(BI62+1=BJ62+1,"",CI$18),"
",IF(BI62+1=BJ62+1,"",BI62),IF(BI62+1=BJ62+1,"",","),""
)</f>
        <v xml:space="preserve">
</v>
      </c>
      <c r="CJ62" s="41" t="str">
        <f t="shared" ref="CJ62:CJ63" si="96">CONCATENATE(IF(BJ62+1=BK62+1,"",CJ$18),"
",IF(BJ62+1=BK62+1,"",BJ62),IF(BJ62+1=BK62+1,"",","),""
)</f>
        <v xml:space="preserve">
</v>
      </c>
      <c r="CK62" s="41" t="str">
        <f t="shared" ref="CK62:CK63" si="97">CONCATENATE(IF(BK62+1=BL62+1,"",CK$18),"
",IF(BK62+1=BL62+1,"",BK62),IF(BK62+1=BL62+1,"",","),""
)</f>
        <v xml:space="preserve">
</v>
      </c>
      <c r="CL62" s="41" t="str">
        <f t="shared" ref="CL62:CL63" si="98">CONCATENATE(IF(BL62+1=BM62+1,"",CL$18),"
",IF(BL62+1=BM62+1,"",BL62),IF(BL62+1=BM62+1,"",","),""
)</f>
        <v xml:space="preserve">
</v>
      </c>
      <c r="CM62" s="41" t="str">
        <f t="shared" ref="CM62:CM63" si="99">CONCATENATE(IF(BM62+1=BN62+1,"",CM$18),"
",IF(BM62+1=BN62+1,"",BM62),IF(BM62+1=BN62+1,"",","),""
)</f>
        <v xml:space="preserve">
</v>
      </c>
      <c r="CN62" s="41" t="str">
        <f t="shared" ref="CN62:CN63" si="100">CONCATENATE(IF(BN62+1=BO62+1,"",CN$18),"
",IF(BN62+1=BO62+1,"",BN62),IF(BN62+1=BO62+1,"",","),""
)</f>
        <v xml:space="preserve">
</v>
      </c>
      <c r="CO62" s="41" t="str">
        <f t="shared" ref="CO62:CO63" si="101">CONCATENATE(IF(BO62+1=BP62+1,"",CO$18),"
",IF(BO62+1=BP62+1,"",BO62),IF(BO62+1=BP62+1,"",","),""
)</f>
        <v xml:space="preserve">
</v>
      </c>
      <c r="CP62" s="41" t="str">
        <f t="shared" ref="CP62:CP63" si="102">CONCATENATE(IF(BP62+1=BQ62+1,"",CP$18),"
",IF(BP62+1=BQ62+1,"",BP62),IF(BP62+1=BQ62+1,"",","),""
)</f>
        <v xml:space="preserve">
</v>
      </c>
      <c r="CQ62" s="41" t="str">
        <f t="shared" ref="CQ62:CQ63" si="103">CONCATENATE(IF(BQ62+1=BR62+1,"",CQ$18),"
",IF(BQ62+1=BR62+1,"",BQ62),IF(BQ62+1=BR62+1,"",","),""
)</f>
        <v xml:space="preserve">
</v>
      </c>
      <c r="CR62" s="41" t="str">
        <f t="shared" ref="CR62:CR63" si="104">CONCATENATE(IF(BR62+1=BS62+1,"",CR$18),"
",IF(BR62+1=BS62+1,"",BR62),IF(BR62+1=BS62+1,"",","),""
)</f>
        <v xml:space="preserve">
</v>
      </c>
      <c r="CS62" s="41" t="str">
        <f t="shared" ref="CS62:CS63" si="105">CONCATENATE(IF(BS62+1=BT62+1,"",CS$18),"
",IF(BS62+1=BT62+1,"",BS62),IF(BS62+1=BT62+1,"",","),""
)</f>
        <v xml:space="preserve">
</v>
      </c>
      <c r="CT62" s="41" t="str">
        <f t="shared" ref="CT62:CT63" si="106">CONCATENATE(IF(BT62+1=BU62+1,"",CT$18),"
",IF(BT62+1=BU62+1,"",BT62),IF(BT62+1=BU62+1,"",","),""
)</f>
        <v xml:space="preserve">
</v>
      </c>
      <c r="CU62" s="41" t="str">
        <f t="shared" ref="CU62:CU63" si="107">CONCATENATE(IF(BU62+1=BV62+1,"",CU$18),"
",IF(BU62+1=BV62+1,"",BU62),IF(BU62+1=BV62+1,"",","),""
)</f>
        <v xml:space="preserve">
</v>
      </c>
      <c r="CV62" s="41" t="str">
        <f t="shared" ref="CV62:CV63" si="108">CONCATENATE(IF(BV62+1=BW62+1,"",CV$18),"
",IF(BV62+1=BW62+1,"",BV62),IF(BV62+1=BW62+1,"",","),""
)</f>
        <v xml:space="preserve">
</v>
      </c>
      <c r="CW62" s="41" t="str">
        <f t="shared" ref="CW62:CW63" si="109">CONCATENATE(IF(BW62+1=BX62+1,"",CW$18),"
",IF(BW62+1=BX62+1,"",BW62),IF(BW62+1=BX62+1,"",","),""
)</f>
        <v xml:space="preserve">
</v>
      </c>
      <c r="CX62" s="41" t="str">
        <f t="shared" ref="CX62:CX63" si="110">CONCATENATE(IF(BX62+1=BY62+1,"",CX$18),"
",IF(BX62+1=BY62+1,"",BX62),IF(BX62+1=BY62+1,"",","),""
)</f>
        <v xml:space="preserve">
</v>
      </c>
      <c r="CY62" s="41" t="str">
        <f t="shared" ref="CY62:CY63" si="111">CONCATENATE(IF(BY62+1=BZ62+1,"",CY$18),"
",IF(BY62+1=BZ62+1,"",BY62),IF(BY62+1=BZ62+1,"",","),""
)</f>
        <v xml:space="preserve">
</v>
      </c>
      <c r="CZ62" s="41" t="str">
        <f t="shared" ref="CZ62:CZ63" si="112">CONCATENATE(IF(BZ62+1=CA62+1,"",CZ$18),"
",IF(BZ62+1=CA62+1,"",BZ62),IF(BZ62+1=CA62+1,"",","),""
)</f>
        <v xml:space="preserve">
</v>
      </c>
      <c r="DA62" s="41" t="str">
        <f t="shared" ref="DA62:DA63" si="113">CONCATENATE(IF(CA62+1=CB62+1,"",DA$18),"
",IF(CA62+1=CB62+1,"",CA62),IF(CA62+1=CB62+1,"",","),""
)</f>
        <v xml:space="preserve">
</v>
      </c>
      <c r="DB62" s="41" t="str">
        <f t="shared" ref="DB62:DB63" si="114">CONCATENATE(IF(CB62+1=CC62+1,"",DB$18),"
",IF(CB62+1=CC62+1,"",CB62),IF(CB62+1=CC62+1,"",","),""
)</f>
        <v xml:space="preserve">
</v>
      </c>
      <c r="DC62" s="41" t="str">
        <f t="shared" ref="DC62:DC63" si="115">CONCATENATE(IF(CC62+1=CD62+1,"",DC$18),"
",IF(CC62+1=CD62+1,"",CC62),IF(CC62+1=CD62+1,"",","),""
)</f>
        <v xml:space="preserve">
</v>
      </c>
      <c r="DD62" s="41" t="str">
        <f t="shared" ref="DD62:DD63" si="116">CONCATENATE(IF(CD62+1=CE62+1,"",DD$18),"
",IF(CD62+1=CE62+1,"",CD62),IF(CD62+1=CE62+1,"",","),""
)</f>
        <v xml:space="preserve">
</v>
      </c>
      <c r="DE62" s="41" t="str">
        <f>IF(CG62="","",CONCATENATE(,$BA$18,",","
",CE62,","))</f>
        <v>Until: 24:00,
0,</v>
      </c>
    </row>
    <row r="63" spans="1:109" ht="14.4" hidden="1" customHeight="1" x14ac:dyDescent="0.3">
      <c r="A63" s="29"/>
      <c r="B63" s="54" t="s">
        <v>36</v>
      </c>
      <c r="C63" s="31"/>
      <c r="D63" s="33">
        <v>1</v>
      </c>
      <c r="E63" s="33">
        <v>1</v>
      </c>
      <c r="F63" s="33">
        <v>1</v>
      </c>
      <c r="G63" s="33">
        <v>1</v>
      </c>
      <c r="H63" s="33">
        <v>1</v>
      </c>
      <c r="I63" s="33">
        <v>1</v>
      </c>
      <c r="J63" s="33">
        <v>1</v>
      </c>
      <c r="K63" s="33">
        <v>1</v>
      </c>
      <c r="L63" s="33">
        <v>1</v>
      </c>
      <c r="M63" s="33">
        <v>1</v>
      </c>
      <c r="N63" s="33">
        <v>1</v>
      </c>
      <c r="O63" s="33">
        <v>1</v>
      </c>
      <c r="P63" s="33">
        <v>1</v>
      </c>
      <c r="Q63" s="33">
        <v>1</v>
      </c>
      <c r="R63" s="33">
        <v>1</v>
      </c>
      <c r="S63" s="33">
        <v>1</v>
      </c>
      <c r="T63" s="33">
        <v>1</v>
      </c>
      <c r="U63" s="33">
        <v>1</v>
      </c>
      <c r="V63" s="33">
        <v>1</v>
      </c>
      <c r="W63" s="33">
        <v>1</v>
      </c>
      <c r="X63" s="33">
        <v>1</v>
      </c>
      <c r="Y63" s="33">
        <v>1</v>
      </c>
      <c r="Z63" s="33">
        <v>1</v>
      </c>
      <c r="AA63" s="33">
        <v>1</v>
      </c>
      <c r="AB63" s="33"/>
      <c r="AC63" s="50" t="str">
        <f t="shared" ref="AC63:AC64" si="117">IF(B63="","",CONCATENATE("For: ",B63,",",""))</f>
        <v>For: Winter Design Day,</v>
      </c>
      <c r="AD63" s="41" t="str">
        <f t="shared" si="91"/>
        <v xml:space="preserve">
</v>
      </c>
      <c r="AE63" s="41" t="str">
        <f t="shared" si="91"/>
        <v xml:space="preserve">
</v>
      </c>
      <c r="AF63" s="41" t="str">
        <f t="shared" si="91"/>
        <v xml:space="preserve">
</v>
      </c>
      <c r="AG63" s="41" t="str">
        <f t="shared" si="91"/>
        <v xml:space="preserve">
</v>
      </c>
      <c r="AH63" s="41" t="str">
        <f t="shared" si="91"/>
        <v xml:space="preserve">
</v>
      </c>
      <c r="AI63" s="41" t="str">
        <f t="shared" si="91"/>
        <v xml:space="preserve">
</v>
      </c>
      <c r="AJ63" s="41" t="str">
        <f t="shared" si="91"/>
        <v xml:space="preserve">
</v>
      </c>
      <c r="AK63" s="41" t="str">
        <f t="shared" si="91"/>
        <v xml:space="preserve">
</v>
      </c>
      <c r="AL63" s="41" t="str">
        <f t="shared" si="91"/>
        <v xml:space="preserve">
</v>
      </c>
      <c r="AM63" s="41" t="str">
        <f t="shared" si="91"/>
        <v xml:space="preserve">
</v>
      </c>
      <c r="AN63" s="41" t="str">
        <f t="shared" si="92"/>
        <v xml:space="preserve">
</v>
      </c>
      <c r="AO63" s="41" t="str">
        <f t="shared" si="92"/>
        <v xml:space="preserve">
</v>
      </c>
      <c r="AP63" s="41" t="str">
        <f t="shared" si="92"/>
        <v xml:space="preserve">
</v>
      </c>
      <c r="AQ63" s="41" t="str">
        <f t="shared" si="92"/>
        <v xml:space="preserve">
</v>
      </c>
      <c r="AR63" s="41" t="str">
        <f t="shared" si="92"/>
        <v xml:space="preserve">
</v>
      </c>
      <c r="AS63" s="41" t="str">
        <f t="shared" si="92"/>
        <v xml:space="preserve">
</v>
      </c>
      <c r="AT63" s="41" t="str">
        <f t="shared" si="92"/>
        <v xml:space="preserve">
</v>
      </c>
      <c r="AU63" s="41" t="str">
        <f t="shared" si="92"/>
        <v xml:space="preserve">
</v>
      </c>
      <c r="AV63" s="41" t="str">
        <f t="shared" si="92"/>
        <v xml:space="preserve">
</v>
      </c>
      <c r="AW63" s="41" t="str">
        <f t="shared" si="92"/>
        <v xml:space="preserve">
</v>
      </c>
      <c r="AX63" s="41" t="str">
        <f t="shared" si="93"/>
        <v xml:space="preserve">
</v>
      </c>
      <c r="AY63" s="41" t="str">
        <f t="shared" si="93"/>
        <v xml:space="preserve">
</v>
      </c>
      <c r="AZ63" s="41" t="str">
        <f t="shared" si="93"/>
        <v xml:space="preserve">
</v>
      </c>
      <c r="BA63" s="41" t="str">
        <f>IF(AC63="","",CONCATENATE(,$BA$18,",","
",AA63,","))</f>
        <v>Until: 24:00,
1,</v>
      </c>
      <c r="BB63" s="42" t="str">
        <f t="shared" ref="BB63" si="118">CONCATENATE(,AC63,"
",AD63,"
",AE63,"
",AF63,"
",AG63,"
",AH63,"
",AI63,"
",AJ63,"
",AK63,"
",AL63,"
",AM63,"
",AN63,"
",AO63,"
",AP63,"
",AQ63,"
",AR63,"
",AS63,"
",AT63,"
",AU63,"
",AV63,"
",AW63,"
",AX63,"
",AY63,"
",AZ63,"
",BA63,"")</f>
        <v>For: Winter Design Day,
Until: 24:00,
1,</v>
      </c>
      <c r="BC63" t="s">
        <v>33</v>
      </c>
      <c r="BD63" s="29"/>
      <c r="BE63" s="29"/>
      <c r="BF63" s="54" t="s">
        <v>36</v>
      </c>
      <c r="BG63" s="31"/>
      <c r="BH63" s="33">
        <v>1</v>
      </c>
      <c r="BI63" s="33">
        <v>1</v>
      </c>
      <c r="BJ63" s="33">
        <v>1</v>
      </c>
      <c r="BK63" s="33">
        <v>1</v>
      </c>
      <c r="BL63" s="33">
        <v>1</v>
      </c>
      <c r="BM63" s="33">
        <v>1</v>
      </c>
      <c r="BN63" s="33">
        <v>1</v>
      </c>
      <c r="BO63" s="33">
        <v>1</v>
      </c>
      <c r="BP63" s="33">
        <v>1</v>
      </c>
      <c r="BQ63" s="33">
        <v>1</v>
      </c>
      <c r="BR63" s="33">
        <v>1</v>
      </c>
      <c r="BS63" s="33">
        <v>1</v>
      </c>
      <c r="BT63" s="33">
        <v>1</v>
      </c>
      <c r="BU63" s="33">
        <v>1</v>
      </c>
      <c r="BV63" s="33">
        <v>1</v>
      </c>
      <c r="BW63" s="33">
        <v>1</v>
      </c>
      <c r="BX63" s="33">
        <v>1</v>
      </c>
      <c r="BY63" s="33">
        <v>1</v>
      </c>
      <c r="BZ63" s="33">
        <v>1</v>
      </c>
      <c r="CA63" s="33">
        <v>1</v>
      </c>
      <c r="CB63" s="33">
        <v>1</v>
      </c>
      <c r="CC63" s="33">
        <v>1</v>
      </c>
      <c r="CD63" s="33">
        <v>1</v>
      </c>
      <c r="CE63" s="33">
        <v>1</v>
      </c>
      <c r="CF63" s="33"/>
      <c r="CG63" s="50" t="str">
        <f t="shared" ref="CG63:CG69" si="119">IF(BF63="","",CONCATENATE("For: ",BF63,",",""))</f>
        <v>For: Winter Design Day,</v>
      </c>
      <c r="CH63" s="41" t="str">
        <f t="shared" si="94"/>
        <v xml:space="preserve">
</v>
      </c>
      <c r="CI63" s="41" t="str">
        <f t="shared" si="95"/>
        <v xml:space="preserve">
</v>
      </c>
      <c r="CJ63" s="41" t="str">
        <f t="shared" si="96"/>
        <v xml:space="preserve">
</v>
      </c>
      <c r="CK63" s="41" t="str">
        <f t="shared" si="97"/>
        <v xml:space="preserve">
</v>
      </c>
      <c r="CL63" s="41" t="str">
        <f t="shared" si="98"/>
        <v xml:space="preserve">
</v>
      </c>
      <c r="CM63" s="41" t="str">
        <f t="shared" si="99"/>
        <v xml:space="preserve">
</v>
      </c>
      <c r="CN63" s="41" t="str">
        <f t="shared" si="100"/>
        <v xml:space="preserve">
</v>
      </c>
      <c r="CO63" s="41" t="str">
        <f t="shared" si="101"/>
        <v xml:space="preserve">
</v>
      </c>
      <c r="CP63" s="41" t="str">
        <f t="shared" si="102"/>
        <v xml:space="preserve">
</v>
      </c>
      <c r="CQ63" s="41" t="str">
        <f t="shared" si="103"/>
        <v xml:space="preserve">
</v>
      </c>
      <c r="CR63" s="41" t="str">
        <f t="shared" si="104"/>
        <v xml:space="preserve">
</v>
      </c>
      <c r="CS63" s="41" t="str">
        <f t="shared" si="105"/>
        <v xml:space="preserve">
</v>
      </c>
      <c r="CT63" s="41" t="str">
        <f t="shared" si="106"/>
        <v xml:space="preserve">
</v>
      </c>
      <c r="CU63" s="41" t="str">
        <f t="shared" si="107"/>
        <v xml:space="preserve">
</v>
      </c>
      <c r="CV63" s="41" t="str">
        <f t="shared" si="108"/>
        <v xml:space="preserve">
</v>
      </c>
      <c r="CW63" s="41" t="str">
        <f t="shared" si="109"/>
        <v xml:space="preserve">
</v>
      </c>
      <c r="CX63" s="41" t="str">
        <f t="shared" si="110"/>
        <v xml:space="preserve">
</v>
      </c>
      <c r="CY63" s="41" t="str">
        <f t="shared" si="111"/>
        <v xml:space="preserve">
</v>
      </c>
      <c r="CZ63" s="41" t="str">
        <f t="shared" si="112"/>
        <v xml:space="preserve">
</v>
      </c>
      <c r="DA63" s="41" t="str">
        <f t="shared" si="113"/>
        <v xml:space="preserve">
</v>
      </c>
      <c r="DB63" s="41" t="str">
        <f t="shared" si="114"/>
        <v xml:space="preserve">
</v>
      </c>
      <c r="DC63" s="41" t="str">
        <f t="shared" si="115"/>
        <v xml:space="preserve">
</v>
      </c>
      <c r="DD63" s="41" t="str">
        <f t="shared" si="116"/>
        <v xml:space="preserve">
</v>
      </c>
      <c r="DE63" s="41" t="str">
        <f>IF(CG63="","",CONCATENATE(,$BA$18,",","
",CE63,","))</f>
        <v>Until: 24:00,
1,</v>
      </c>
    </row>
    <row r="64" spans="1:109" x14ac:dyDescent="0.3">
      <c r="A64" s="29"/>
      <c r="B64" s="54" t="s">
        <v>3</v>
      </c>
      <c r="C64" s="45">
        <v>3</v>
      </c>
      <c r="D64" s="33">
        <v>0.15</v>
      </c>
      <c r="E64" s="33">
        <v>0.15</v>
      </c>
      <c r="F64" s="33">
        <v>0.05</v>
      </c>
      <c r="G64" s="33">
        <v>0</v>
      </c>
      <c r="H64" s="33">
        <v>0</v>
      </c>
      <c r="I64" s="33">
        <v>0</v>
      </c>
      <c r="J64" s="33">
        <v>0</v>
      </c>
      <c r="K64" s="33">
        <v>0.05</v>
      </c>
      <c r="L64" s="33">
        <v>0.05</v>
      </c>
      <c r="M64" s="33">
        <v>0.05</v>
      </c>
      <c r="N64" s="33">
        <v>0.2</v>
      </c>
      <c r="O64" s="33">
        <v>0.5</v>
      </c>
      <c r="P64" s="33">
        <v>0.8</v>
      </c>
      <c r="Q64" s="33">
        <v>0.7</v>
      </c>
      <c r="R64" s="33">
        <v>0.4</v>
      </c>
      <c r="S64" s="33">
        <v>0.2</v>
      </c>
      <c r="T64" s="33">
        <v>0.25</v>
      </c>
      <c r="U64" s="33">
        <v>0.5</v>
      </c>
      <c r="V64" s="33">
        <v>0.8</v>
      </c>
      <c r="W64" s="33">
        <v>0.8</v>
      </c>
      <c r="X64" s="33">
        <v>0.8</v>
      </c>
      <c r="Y64" s="33">
        <v>0.5</v>
      </c>
      <c r="Z64" s="33">
        <v>0.35</v>
      </c>
      <c r="AA64" s="33">
        <v>0.2</v>
      </c>
      <c r="AB64" s="33"/>
      <c r="AC64" s="50" t="str">
        <f t="shared" si="117"/>
        <v>For: Weekdays,</v>
      </c>
      <c r="AD64" s="41" t="str">
        <f t="shared" ref="AD64:AZ64" si="120">CONCATENATE(IF(D65+1=E65+1,"",AD$18),"
",IF(D65+1=E65+1,"",D65),IF(D65+1=E65+1,"",","),""
)</f>
        <v>Until: 01:00,
0.3,</v>
      </c>
      <c r="AE64" s="41" t="str">
        <f t="shared" si="120"/>
        <v>Until: 02:00,
0.25,</v>
      </c>
      <c r="AF64" s="41" t="str">
        <f t="shared" si="120"/>
        <v>Until: 03:00,
0.05,</v>
      </c>
      <c r="AG64" s="41" t="str">
        <f t="shared" si="120"/>
        <v xml:space="preserve">
</v>
      </c>
      <c r="AH64" s="41" t="str">
        <f t="shared" si="120"/>
        <v xml:space="preserve">
</v>
      </c>
      <c r="AI64" s="41" t="str">
        <f t="shared" si="120"/>
        <v xml:space="preserve">
</v>
      </c>
      <c r="AJ64" s="41" t="str">
        <f t="shared" si="120"/>
        <v xml:space="preserve">
</v>
      </c>
      <c r="AK64" s="41" t="str">
        <f t="shared" si="120"/>
        <v xml:space="preserve">
</v>
      </c>
      <c r="AL64" s="41" t="str">
        <f t="shared" si="120"/>
        <v>Until: 09:00,
0,</v>
      </c>
      <c r="AM64" s="41" t="str">
        <f t="shared" si="120"/>
        <v>Until: 10:00,
0.05,</v>
      </c>
      <c r="AN64" s="41" t="str">
        <f t="shared" si="120"/>
        <v>Until: 11:00,
0.2,</v>
      </c>
      <c r="AO64" s="41" t="str">
        <f t="shared" si="120"/>
        <v>Until: 12:00,
0.45,</v>
      </c>
      <c r="AP64" s="41" t="str">
        <f t="shared" si="120"/>
        <v xml:space="preserve">
</v>
      </c>
      <c r="AQ64" s="41" t="str">
        <f t="shared" si="120"/>
        <v>Until: 14:00,
0.5,</v>
      </c>
      <c r="AR64" s="41" t="str">
        <f t="shared" si="120"/>
        <v>Until: 15:00,
0.35,</v>
      </c>
      <c r="AS64" s="41" t="str">
        <f t="shared" si="120"/>
        <v xml:space="preserve">
</v>
      </c>
      <c r="AT64" s="41" t="str">
        <f t="shared" si="120"/>
        <v xml:space="preserve">
</v>
      </c>
      <c r="AU64" s="41" t="str">
        <f t="shared" si="120"/>
        <v>Until: 18:00,
0.3,</v>
      </c>
      <c r="AV64" s="41" t="str">
        <f t="shared" si="120"/>
        <v>Until: 19:00,
0.7,</v>
      </c>
      <c r="AW64" s="41" t="str">
        <f t="shared" si="120"/>
        <v>Until: 20:00,
0.9,</v>
      </c>
      <c r="AX64" s="41" t="str">
        <f t="shared" si="120"/>
        <v>Until: 21:00,
0.7,</v>
      </c>
      <c r="AY64" s="41" t="str">
        <f t="shared" si="120"/>
        <v>Until: 22:00,
0.65,</v>
      </c>
      <c r="AZ64" s="41" t="str">
        <f t="shared" si="120"/>
        <v>Until: 23:00,
0.55,</v>
      </c>
      <c r="BA64" s="41" t="str">
        <f>IF(AC64="","",CONCATENATE(,$BA$18,",","
",AA65,","))</f>
        <v>Until: 24:00,
0.35,</v>
      </c>
      <c r="BB64" s="42" t="str">
        <f>CONCATENATE(,AC64,"
",AD64,"
",AE64,"
",AF64,"
",AG64,"
",AH64,"
",AI64,"
",AJ64,"
",AK64,"
",AL64,"
",AM64,"
",AN64,"
",AO64,"
",AP64,"
",AQ64,"
",AR64,"
",AS64,"
",AT64,"
",AU64,"
",AV64,"
",AW64,"
",AX64,"
",AY64,"
",AZ64,"
",BA64,"")</f>
        <v>For: Weekdays,
Until: 01:00,
0.3,
Until: 02:00,
0.25,
Until: 03:00,
0.05,
Until: 09:00,
0,
Until: 10:00,
0.05,
Until: 11:00,
0.2,
Until: 12:00,
0.45,
Until: 14:00,
0.5,
Until: 15:00,
0.35,
Until: 18:00,
0.3,
Until: 19:00,
0.7,
Until: 20:00,
0.9,
Until: 21:00,
0.7,
Until: 22:00,
0.65,
Until: 23:00,
0.55,
Until: 24:00,
0.35,</v>
      </c>
      <c r="BC64" t="s">
        <v>33</v>
      </c>
      <c r="BD64" s="29"/>
      <c r="BE64" s="29"/>
      <c r="BF64" s="54" t="str">
        <f>B64</f>
        <v>Weekdays</v>
      </c>
      <c r="BG64" s="45">
        <v>6</v>
      </c>
      <c r="BH64" s="33">
        <v>0.15</v>
      </c>
      <c r="BI64" s="33">
        <v>0.15</v>
      </c>
      <c r="BJ64" s="33">
        <v>0.15</v>
      </c>
      <c r="BK64" s="33">
        <v>0.15</v>
      </c>
      <c r="BL64" s="33">
        <v>0.15</v>
      </c>
      <c r="BM64" s="33">
        <v>0.2</v>
      </c>
      <c r="BN64" s="33">
        <v>0.4</v>
      </c>
      <c r="BO64" s="33">
        <v>0.4</v>
      </c>
      <c r="BP64" s="33">
        <v>0.6</v>
      </c>
      <c r="BQ64" s="33">
        <v>0.6</v>
      </c>
      <c r="BR64" s="33">
        <v>0.9</v>
      </c>
      <c r="BS64" s="33">
        <v>0.9</v>
      </c>
      <c r="BT64" s="33">
        <v>0.9</v>
      </c>
      <c r="BU64" s="33">
        <v>0.9</v>
      </c>
      <c r="BV64" s="33">
        <v>0.9</v>
      </c>
      <c r="BW64" s="33">
        <v>0.9</v>
      </c>
      <c r="BX64" s="33">
        <v>0.9</v>
      </c>
      <c r="BY64" s="33">
        <v>0.9</v>
      </c>
      <c r="BZ64" s="33">
        <v>0.9</v>
      </c>
      <c r="CA64" s="33">
        <v>0.9</v>
      </c>
      <c r="CB64" s="33">
        <v>0.9</v>
      </c>
      <c r="CC64" s="33">
        <v>0.9</v>
      </c>
      <c r="CD64" s="33">
        <v>0.5</v>
      </c>
      <c r="CE64" s="33">
        <v>0.3</v>
      </c>
      <c r="CF64" s="33"/>
      <c r="CG64" s="50" t="str">
        <f t="shared" si="119"/>
        <v>For: Weekdays,</v>
      </c>
      <c r="CH64" s="41" t="str">
        <f t="shared" ref="CH64:CH69" si="121">CONCATENATE(IF(BH65+1=BI65+1,"",CH$18),"
",IF(BH65+1=BI65+1,"",BH65),IF(BH65+1=BI65+1,"",","),""
)</f>
        <v>Until: 01:00,
0.2,</v>
      </c>
      <c r="CI64" s="41" t="str">
        <f t="shared" ref="CI64:CI69" si="122">CONCATENATE(IF(BI65+1=BJ65+1,"",CI$18),"
",IF(BI65+1=BJ65+1,"",BI65),IF(BI65+1=BJ65+1,"",","),""
)</f>
        <v xml:space="preserve">
</v>
      </c>
      <c r="CJ64" s="41" t="str">
        <f t="shared" ref="CJ64:CJ69" si="123">CONCATENATE(IF(BJ65+1=BK65+1,"",CJ$18),"
",IF(BJ65+1=BK65+1,"",BJ65),IF(BJ65+1=BK65+1,"",","),""
)</f>
        <v xml:space="preserve">
</v>
      </c>
      <c r="CK64" s="41" t="str">
        <f t="shared" ref="CK64:CK69" si="124">CONCATENATE(IF(BK65+1=BL65+1,"",CK$18),"
",IF(BK65+1=BL65+1,"",BK65),IF(BK65+1=BL65+1,"",","),""
)</f>
        <v xml:space="preserve">
</v>
      </c>
      <c r="CL64" s="41" t="str">
        <f t="shared" ref="CL64:CL69" si="125">CONCATENATE(IF(BL65+1=BM65+1,"",CL$18),"
",IF(BL65+1=BM65+1,"",BL65),IF(BL65+1=BM65+1,"",","),""
)</f>
        <v xml:space="preserve">
</v>
      </c>
      <c r="CM64" s="41" t="str">
        <f t="shared" ref="CM64:CM69" si="126">CONCATENATE(IF(BM65+1=BN65+1,"",CM$18),"
",IF(BM65+1=BN65+1,"",BM65),IF(BM65+1=BN65+1,"",","),""
)</f>
        <v>Until: 06:00,
0.15,</v>
      </c>
      <c r="CN64" s="41" t="str">
        <f t="shared" ref="CN64:CN69" si="127">CONCATENATE(IF(BN65+1=BO65+1,"",CN$18),"
",IF(BN65+1=BO65+1,"",BN65),IF(BN65+1=BO65+1,"",","),""
)</f>
        <v xml:space="preserve">
</v>
      </c>
      <c r="CO64" s="41" t="str">
        <f t="shared" ref="CO64:CO69" si="128">CONCATENATE(IF(BO65+1=BP65+1,"",CO$18),"
",IF(BO65+1=BP65+1,"",BO65),IF(BO65+1=BP65+1,"",","),""
)</f>
        <v>Until: 08:00,
0.3,</v>
      </c>
      <c r="CP64" s="41" t="str">
        <f t="shared" ref="CP64:CP69" si="129">CONCATENATE(IF(BP65+1=BQ65+1,"",CP$18),"
",IF(BP65+1=BQ65+1,"",BP65),IF(BP65+1=BQ65+1,"",","),""
)</f>
        <v xml:space="preserve">
</v>
      </c>
      <c r="CQ64" s="41" t="str">
        <f t="shared" ref="CQ64:CQ69" si="130">CONCATENATE(IF(BQ65+1=BR65+1,"",CQ$18),"
",IF(BQ65+1=BR65+1,"",BQ65),IF(BQ65+1=BR65+1,"",","),""
)</f>
        <v>Until: 10:00,
0.6,</v>
      </c>
      <c r="CR64" s="41" t="str">
        <f t="shared" ref="CR64:CR69" si="131">CONCATENATE(IF(BR65+1=BS65+1,"",CR$18),"
",IF(BR65+1=BS65+1,"",BR65),IF(BR65+1=BS65+1,"",","),""
)</f>
        <v xml:space="preserve">
</v>
      </c>
      <c r="CS64" s="41" t="str">
        <f t="shared" ref="CS64:CS69" si="132">CONCATENATE(IF(BS65+1=BT65+1,"",CS$18),"
",IF(BS65+1=BT65+1,"",BS65),IF(BS65+1=BT65+1,"",","),""
)</f>
        <v xml:space="preserve">
</v>
      </c>
      <c r="CT64" s="41" t="str">
        <f t="shared" ref="CT64:CT69" si="133">CONCATENATE(IF(BT65+1=BU65+1,"",CT$18),"
",IF(BT65+1=BU65+1,"",BT65),IF(BT65+1=BU65+1,"",","),""
)</f>
        <v xml:space="preserve">
</v>
      </c>
      <c r="CU64" s="41" t="str">
        <f t="shared" ref="CU64:CU69" si="134">CONCATENATE(IF(BU65+1=BV65+1,"",CU$18),"
",IF(BU65+1=BV65+1,"",BU65),IF(BU65+1=BV65+1,"",","),""
)</f>
        <v xml:space="preserve">
</v>
      </c>
      <c r="CV64" s="41" t="str">
        <f t="shared" ref="CV64:CV69" si="135">CONCATENATE(IF(BV65+1=BW65+1,"",CV$18),"
",IF(BV65+1=BW65+1,"",BV65),IF(BV65+1=BW65+1,"",","),""
)</f>
        <v xml:space="preserve">
</v>
      </c>
      <c r="CW64" s="41" t="str">
        <f t="shared" ref="CW64:CW69" si="136">CONCATENATE(IF(BW65+1=BX65+1,"",CW$18),"
",IF(BW65+1=BX65+1,"",BW65),IF(BW65+1=BX65+1,"",","),""
)</f>
        <v xml:space="preserve">
</v>
      </c>
      <c r="CX64" s="41" t="str">
        <f t="shared" ref="CX64:CX69" si="137">CONCATENATE(IF(BX65+1=BY65+1,"",CX$18),"
",IF(BX65+1=BY65+1,"",BX65),IF(BX65+1=BY65+1,"",","),""
)</f>
        <v>Until: 17:00,
0.8,</v>
      </c>
      <c r="CY64" s="41" t="str">
        <f t="shared" ref="CY64:CY69" si="138">CONCATENATE(IF(BY65+1=BZ65+1,"",CY$18),"
",IF(BY65+1=BZ65+1,"",BY65),IF(BY65+1=BZ65+1,"",","),""
)</f>
        <v xml:space="preserve">
</v>
      </c>
      <c r="CZ64" s="41" t="str">
        <f t="shared" ref="CZ64:CZ69" si="139">CONCATENATE(IF(BZ65+1=CA65+1,"",CZ$18),"
",IF(BZ65+1=CA65+1,"",BZ65),IF(BZ65+1=CA65+1,"",","),""
)</f>
        <v xml:space="preserve">
</v>
      </c>
      <c r="DA64" s="41" t="str">
        <f t="shared" ref="DA64:DA69" si="140">CONCATENATE(IF(CA65+1=CB65+1,"",DA$18),"
",IF(CA65+1=CB65+1,"",CA65),IF(CA65+1=CB65+1,"",","),""
)</f>
        <v xml:space="preserve">
</v>
      </c>
      <c r="DB64" s="41" t="str">
        <f t="shared" ref="DB64:DB69" si="141">CONCATENATE(IF(CB65+1=CC65+1,"",DB$18),"
",IF(CB65+1=CC65+1,"",CB65),IF(CB65+1=CC65+1,"",","),""
)</f>
        <v xml:space="preserve">
</v>
      </c>
      <c r="DC64" s="41" t="str">
        <f t="shared" ref="DC64:DC69" si="142">CONCATENATE(IF(CC65+1=CD65+1,"",DC$18),"
",IF(CC65+1=CD65+1,"",CC65),IF(CC65+1=CD65+1,"",","),""
)</f>
        <v>Until: 22:00,
0.9,</v>
      </c>
      <c r="DD64" s="41" t="str">
        <f t="shared" ref="DD64:DD69" si="143">CONCATENATE(IF(CD65+1=CE65+1,"",DD$18),"
",IF(CD65+1=CE65+1,"",CD65),IF(CD65+1=CE65+1,"",","),""
)</f>
        <v>Until: 23:00,
0.5,</v>
      </c>
      <c r="DE64" s="41" t="str">
        <f>IF(CG64="","",CONCATENATE(,$BA$18,",","
",CE65,","))</f>
        <v>Until: 24:00,
0.3,</v>
      </c>
    </row>
    <row r="65" spans="1:109" x14ac:dyDescent="0.3">
      <c r="A65" s="29"/>
      <c r="B65" s="54" t="s">
        <v>111</v>
      </c>
      <c r="C65" s="45">
        <v>3</v>
      </c>
      <c r="D65" s="33">
        <v>0.3</v>
      </c>
      <c r="E65" s="33">
        <v>0.25</v>
      </c>
      <c r="F65" s="33">
        <v>0.05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0.05</v>
      </c>
      <c r="N65" s="33">
        <v>0.2</v>
      </c>
      <c r="O65" s="33">
        <v>0.45</v>
      </c>
      <c r="P65" s="33">
        <v>0.5</v>
      </c>
      <c r="Q65" s="33">
        <v>0.5</v>
      </c>
      <c r="R65" s="33">
        <v>0.35</v>
      </c>
      <c r="S65" s="33">
        <v>0.3</v>
      </c>
      <c r="T65" s="33">
        <v>0.3</v>
      </c>
      <c r="U65" s="33">
        <v>0.3</v>
      </c>
      <c r="V65" s="33">
        <v>0.7</v>
      </c>
      <c r="W65" s="33">
        <v>0.9</v>
      </c>
      <c r="X65" s="33">
        <v>0.7</v>
      </c>
      <c r="Y65" s="33">
        <v>0.65</v>
      </c>
      <c r="Z65" s="33">
        <v>0.55000000000000004</v>
      </c>
      <c r="AA65" s="33">
        <v>0.35</v>
      </c>
      <c r="AB65" s="33"/>
      <c r="AC65" s="50" t="str">
        <f t="shared" ref="AC65:AC69" si="144">IF(B65="","",CONCATENATE("For: ",B65,",",""))</f>
        <v>For: Saturday,</v>
      </c>
      <c r="AD65" s="41" t="str">
        <f t="shared" ref="AD65:AD69" si="145">CONCATENATE(IF(D66+1=E66+1,"",AD$18),"
",IF(D66+1=E66+1,"",D66),IF(D66+1=E66+1,"",","),""
)</f>
        <v xml:space="preserve">
</v>
      </c>
      <c r="AE65" s="41" t="str">
        <f t="shared" ref="AE65:AE69" si="146">CONCATENATE(IF(E66+1=F66+1,"",AE$18),"
",IF(E66+1=F66+1,"",E66),IF(E66+1=F66+1,"",","),""
)</f>
        <v>Until: 02:00,
0.2,</v>
      </c>
      <c r="AF65" s="41" t="str">
        <f t="shared" ref="AF65:AF69" si="147">CONCATENATE(IF(F66+1=G66+1,"",AF$18),"
",IF(F66+1=G66+1,"",F66),IF(F66+1=G66+1,"",","),""
)</f>
        <v>Until: 03:00,
0.05,</v>
      </c>
      <c r="AG65" s="41" t="str">
        <f t="shared" ref="AG65:AG69" si="148">CONCATENATE(IF(G66+1=H66+1,"",AG$18),"
",IF(G66+1=H66+1,"",G66),IF(G66+1=H66+1,"",","),""
)</f>
        <v xml:space="preserve">
</v>
      </c>
      <c r="AH65" s="41" t="str">
        <f t="shared" ref="AH65:AH69" si="149">CONCATENATE(IF(H66+1=I66+1,"",AH$18),"
",IF(H66+1=I66+1,"",H66),IF(H66+1=I66+1,"",","),""
)</f>
        <v xml:space="preserve">
</v>
      </c>
      <c r="AI65" s="41" t="str">
        <f t="shared" ref="AI65:AI69" si="150">CONCATENATE(IF(I66+1=J66+1,"",AI$18),"
",IF(I66+1=J66+1,"",I66),IF(I66+1=J66+1,"",","),""
)</f>
        <v xml:space="preserve">
</v>
      </c>
      <c r="AJ65" s="41" t="str">
        <f t="shared" ref="AJ65:AJ69" si="151">CONCATENATE(IF(J66+1=K66+1,"",AJ$18),"
",IF(J66+1=K66+1,"",J66),IF(J66+1=K66+1,"",","),""
)</f>
        <v xml:space="preserve">
</v>
      </c>
      <c r="AK65" s="41" t="str">
        <f t="shared" ref="AK65:AK69" si="152">CONCATENATE(IF(K66+1=L66+1,"",AK$18),"
",IF(K66+1=L66+1,"",K66),IF(K66+1=L66+1,"",","),""
)</f>
        <v xml:space="preserve">
</v>
      </c>
      <c r="AL65" s="41" t="str">
        <f t="shared" ref="AL65:AL69" si="153">CONCATENATE(IF(L66+1=M66+1,"",AL$18),"
",IF(L66+1=M66+1,"",L66),IF(L66+1=M66+1,"",","),""
)</f>
        <v xml:space="preserve">
</v>
      </c>
      <c r="AM65" s="41" t="str">
        <f t="shared" ref="AM65:AM69" si="154">CONCATENATE(IF(M66+1=N66+1,"",AM$18),"
",IF(M66+1=N66+1,"",M66),IF(M66+1=N66+1,"",","),""
)</f>
        <v>Until: 10:00,
0,</v>
      </c>
      <c r="AN65" s="41" t="str">
        <f t="shared" ref="AN65:AN69" si="155">CONCATENATE(IF(N66+1=O66+1,"",AN$18),"
",IF(N66+1=O66+1,"",N66),IF(N66+1=O66+1,"",","),""
)</f>
        <v>Until: 11:00,
0.1,</v>
      </c>
      <c r="AO65" s="41" t="str">
        <f t="shared" ref="AO65:AO69" si="156">CONCATENATE(IF(O66+1=P66+1,"",AO$18),"
",IF(O66+1=P66+1,"",O66),IF(O66+1=P66+1,"",","),""
)</f>
        <v>Until: 12:00,
0.2,</v>
      </c>
      <c r="AP65" s="41" t="str">
        <f t="shared" ref="AP65:AP69" si="157">CONCATENATE(IF(P66+1=Q66+1,"",AP$18),"
",IF(P66+1=Q66+1,"",P66),IF(P66+1=Q66+1,"",","),""
)</f>
        <v xml:space="preserve">
</v>
      </c>
      <c r="AQ65" s="41" t="str">
        <f t="shared" ref="AQ65:AQ69" si="158">CONCATENATE(IF(Q66+1=R66+1,"",AQ$18),"
",IF(Q66+1=R66+1,"",Q66),IF(Q66+1=R66+1,"",","),""
)</f>
        <v>Until: 14:00,
0.25,</v>
      </c>
      <c r="AR65" s="41" t="str">
        <f t="shared" ref="AR65:AR69" si="159">CONCATENATE(IF(R66+1=S66+1,"",AR$18),"
",IF(R66+1=S66+1,"",R66),IF(R66+1=S66+1,"",","),""
)</f>
        <v>Until: 15:00,
0.15,</v>
      </c>
      <c r="AS65" s="41" t="str">
        <f t="shared" ref="AS65:AS69" si="160">CONCATENATE(IF(S66+1=T66+1,"",AS$18),"
",IF(S66+1=T66+1,"",S66),IF(S66+1=T66+1,"",","),""
)</f>
        <v>Until: 16:00,
0.2,</v>
      </c>
      <c r="AT65" s="41" t="str">
        <f t="shared" ref="AT65:AT69" si="161">CONCATENATE(IF(T66+1=U66+1,"",AT$18),"
",IF(T66+1=U66+1,"",T66),IF(T66+1=U66+1,"",","),""
)</f>
        <v>Until: 17:00,
0.25,</v>
      </c>
      <c r="AU65" s="41" t="str">
        <f t="shared" ref="AU65:AU69" si="162">CONCATENATE(IF(U66+1=V66+1,"",AU$18),"
",IF(U66+1=V66+1,"",U66),IF(U66+1=V66+1,"",","),""
)</f>
        <v>Until: 18:00,
0.35,</v>
      </c>
      <c r="AV65" s="41" t="str">
        <f t="shared" ref="AV65:AV69" si="163">CONCATENATE(IF(V66+1=W66+1,"",AV$18),"
",IF(V66+1=W66+1,"",V66),IF(V66+1=W66+1,"",","),""
)</f>
        <v>Until: 19:00,
0.55,</v>
      </c>
      <c r="AW65" s="41" t="str">
        <f t="shared" ref="AW65:AW69" si="164">CONCATENATE(IF(W66+1=X66+1,"",AW$18),"
",IF(W66+1=X66+1,"",W66),IF(W66+1=X66+1,"",","),""
)</f>
        <v>Until: 20:00,
0.65,</v>
      </c>
      <c r="AX65" s="41" t="str">
        <f t="shared" ref="AX65:AX69" si="165">CONCATENATE(IF(X66+1=Y66+1,"",AX$18),"
",IF(X66+1=Y66+1,"",X66),IF(X66+1=Y66+1,"",","),""
)</f>
        <v>Until: 21:00,
0.7,</v>
      </c>
      <c r="AY65" s="41" t="str">
        <f t="shared" ref="AY65:AY69" si="166">CONCATENATE(IF(Y66+1=Z66+1,"",AY$18),"
",IF(Y66+1=Z66+1,"",Y66),IF(Y66+1=Z66+1,"",","),""
)</f>
        <v>Until: 22:00,
0.35,</v>
      </c>
      <c r="AZ65" s="41" t="str">
        <f t="shared" ref="AZ65:AZ69" si="167">CONCATENATE(IF(Z66+1=AA66+1,"",AZ$18),"
",IF(Z66+1=AA66+1,"",Z66),IF(Z66+1=AA66+1,"",","),""
)</f>
        <v xml:space="preserve">
</v>
      </c>
      <c r="BA65" s="41" t="str">
        <f t="shared" ref="BA65:BA69" si="168">IF(AC65="","",CONCATENATE(,$BA$18,",","
",AA66,","))</f>
        <v>Until: 24:00,
0.2,</v>
      </c>
      <c r="BB65" s="42" t="str">
        <f t="shared" ref="BB65:BB69" si="169">CONCATENATE(,AC65,"
",AD65,"
",AE65,"
",AF65,"
",AG65,"
",AH65,"
",AI65,"
",AJ65,"
",AK65,"
",AL65,"
",AM65,"
",AN65,"
",AO65,"
",AP65,"
",AQ65,"
",AR65,"
",AS65,"
",AT65,"
",AU65,"
",AV65,"
",AW65,"
",AX65,"
",AY65,"
",AZ65,"
",BA65,"")</f>
        <v>For: Saturday,
Until: 02:00,
0.2,
Until: 03:00,
0.05,
Until: 10:00,
0,
Until: 11:00,
0.1,
Until: 12:00,
0.2,
Until: 14:00,
0.25,
Until: 15:00,
0.15,
Until: 16:00,
0.2,
Until: 17:00,
0.25,
Until: 18:00,
0.35,
Until: 19:00,
0.55,
Until: 20:00,
0.65,
Until: 21:00,
0.7,
Until: 22:00,
0.35,
Until: 24:00,
0.2,</v>
      </c>
      <c r="BC65" t="s">
        <v>33</v>
      </c>
      <c r="BD65" s="29"/>
      <c r="BE65" s="29"/>
      <c r="BF65" s="54" t="str">
        <f t="shared" ref="BF65:BF66" si="170">B65</f>
        <v>Saturday</v>
      </c>
      <c r="BG65" s="45">
        <v>6</v>
      </c>
      <c r="BH65" s="33">
        <v>0.2</v>
      </c>
      <c r="BI65" s="33">
        <v>0.15</v>
      </c>
      <c r="BJ65" s="33">
        <v>0.15</v>
      </c>
      <c r="BK65" s="33">
        <v>0.15</v>
      </c>
      <c r="BL65" s="33">
        <v>0.15</v>
      </c>
      <c r="BM65" s="33">
        <v>0.15</v>
      </c>
      <c r="BN65" s="33">
        <v>0.3</v>
      </c>
      <c r="BO65" s="33">
        <v>0.3</v>
      </c>
      <c r="BP65" s="33">
        <v>0.6</v>
      </c>
      <c r="BQ65" s="33">
        <v>0.6</v>
      </c>
      <c r="BR65" s="33">
        <v>0.8</v>
      </c>
      <c r="BS65" s="33">
        <v>0.8</v>
      </c>
      <c r="BT65" s="33">
        <v>0.8</v>
      </c>
      <c r="BU65" s="33">
        <v>0.8</v>
      </c>
      <c r="BV65" s="33">
        <v>0.8</v>
      </c>
      <c r="BW65" s="33">
        <v>0.8</v>
      </c>
      <c r="BX65" s="33">
        <v>0.8</v>
      </c>
      <c r="BY65" s="33">
        <v>0.9</v>
      </c>
      <c r="BZ65" s="33">
        <v>0.9</v>
      </c>
      <c r="CA65" s="33">
        <v>0.9</v>
      </c>
      <c r="CB65" s="33">
        <v>0.9</v>
      </c>
      <c r="CC65" s="33">
        <v>0.9</v>
      </c>
      <c r="CD65" s="33">
        <v>0.5</v>
      </c>
      <c r="CE65" s="33">
        <v>0.3</v>
      </c>
      <c r="CF65" s="33"/>
      <c r="CG65" s="50" t="str">
        <f t="shared" si="119"/>
        <v>For: Saturday,</v>
      </c>
      <c r="CH65" s="41" t="str">
        <f t="shared" si="121"/>
        <v>Until: 01:00,
0.2,</v>
      </c>
      <c r="CI65" s="41" t="str">
        <f t="shared" si="122"/>
        <v xml:space="preserve">
</v>
      </c>
      <c r="CJ65" s="41" t="str">
        <f t="shared" si="123"/>
        <v xml:space="preserve">
</v>
      </c>
      <c r="CK65" s="41" t="str">
        <f t="shared" si="124"/>
        <v xml:space="preserve">
</v>
      </c>
      <c r="CL65" s="41" t="str">
        <f t="shared" si="125"/>
        <v xml:space="preserve">
</v>
      </c>
      <c r="CM65" s="41" t="str">
        <f t="shared" si="126"/>
        <v>Until: 06:00,
0.15,</v>
      </c>
      <c r="CN65" s="41" t="str">
        <f t="shared" si="127"/>
        <v xml:space="preserve">
</v>
      </c>
      <c r="CO65" s="41" t="str">
        <f t="shared" si="128"/>
        <v>Until: 08:00,
0.3,</v>
      </c>
      <c r="CP65" s="41" t="str">
        <f t="shared" si="129"/>
        <v xml:space="preserve">
</v>
      </c>
      <c r="CQ65" s="41" t="str">
        <f t="shared" si="130"/>
        <v>Until: 10:00,
0.5,</v>
      </c>
      <c r="CR65" s="41" t="str">
        <f t="shared" si="131"/>
        <v xml:space="preserve">
</v>
      </c>
      <c r="CS65" s="41" t="str">
        <f t="shared" si="132"/>
        <v xml:space="preserve">
</v>
      </c>
      <c r="CT65" s="41" t="str">
        <f t="shared" si="133"/>
        <v xml:space="preserve">
</v>
      </c>
      <c r="CU65" s="41" t="str">
        <f t="shared" si="134"/>
        <v xml:space="preserve">
</v>
      </c>
      <c r="CV65" s="41" t="str">
        <f t="shared" si="135"/>
        <v xml:space="preserve">
</v>
      </c>
      <c r="CW65" s="41" t="str">
        <f t="shared" si="136"/>
        <v>Until: 16:00,
0.7,</v>
      </c>
      <c r="CX65" s="41" t="str">
        <f t="shared" si="137"/>
        <v xml:space="preserve">
</v>
      </c>
      <c r="CY65" s="41" t="str">
        <f t="shared" si="138"/>
        <v xml:space="preserve">
</v>
      </c>
      <c r="CZ65" s="41" t="str">
        <f t="shared" si="139"/>
        <v xml:space="preserve">
</v>
      </c>
      <c r="DA65" s="41" t="str">
        <f t="shared" si="140"/>
        <v xml:space="preserve">
</v>
      </c>
      <c r="DB65" s="41" t="str">
        <f t="shared" si="141"/>
        <v xml:space="preserve">
</v>
      </c>
      <c r="DC65" s="41" t="str">
        <f t="shared" si="142"/>
        <v>Until: 22:00,
0.6,</v>
      </c>
      <c r="DD65" s="41" t="str">
        <f t="shared" si="143"/>
        <v>Until: 23:00,
0.5,</v>
      </c>
      <c r="DE65" s="41" t="str">
        <f t="shared" ref="DE65:DE69" si="171">IF(CG65="","",CONCATENATE(,$BA$18,",","
",CE66,","))</f>
        <v>Until: 24:00,
0.3,</v>
      </c>
    </row>
    <row r="66" spans="1:109" x14ac:dyDescent="0.3">
      <c r="A66" s="29"/>
      <c r="B66" s="54" t="s">
        <v>112</v>
      </c>
      <c r="C66" s="45">
        <v>3</v>
      </c>
      <c r="D66" s="33">
        <v>0.2</v>
      </c>
      <c r="E66" s="33">
        <v>0.2</v>
      </c>
      <c r="F66" s="33">
        <v>0.05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0.1</v>
      </c>
      <c r="O66" s="33">
        <v>0.2</v>
      </c>
      <c r="P66" s="33">
        <v>0.25</v>
      </c>
      <c r="Q66" s="33">
        <v>0.25</v>
      </c>
      <c r="R66" s="33">
        <v>0.15</v>
      </c>
      <c r="S66" s="33">
        <v>0.2</v>
      </c>
      <c r="T66" s="33">
        <v>0.25</v>
      </c>
      <c r="U66" s="33">
        <v>0.35</v>
      </c>
      <c r="V66" s="33">
        <v>0.55000000000000004</v>
      </c>
      <c r="W66" s="33">
        <v>0.65</v>
      </c>
      <c r="X66" s="33">
        <v>0.7</v>
      </c>
      <c r="Y66" s="33">
        <v>0.35</v>
      </c>
      <c r="Z66" s="33">
        <v>0.2</v>
      </c>
      <c r="AA66" s="33">
        <v>0.2</v>
      </c>
      <c r="AB66" s="33"/>
      <c r="AC66" s="50" t="str">
        <f t="shared" si="144"/>
        <v>For: Sunday,</v>
      </c>
      <c r="AD66" s="41" t="str">
        <f t="shared" si="145"/>
        <v xml:space="preserve">
</v>
      </c>
      <c r="AE66" s="41" t="str">
        <f t="shared" si="146"/>
        <v xml:space="preserve">
</v>
      </c>
      <c r="AF66" s="41" t="str">
        <f t="shared" si="147"/>
        <v xml:space="preserve">
</v>
      </c>
      <c r="AG66" s="41" t="str">
        <f t="shared" si="148"/>
        <v xml:space="preserve">
</v>
      </c>
      <c r="AH66" s="41" t="str">
        <f t="shared" si="149"/>
        <v xml:space="preserve">
</v>
      </c>
      <c r="AI66" s="41" t="str">
        <f t="shared" si="150"/>
        <v xml:space="preserve">
</v>
      </c>
      <c r="AJ66" s="41" t="str">
        <f t="shared" si="151"/>
        <v xml:space="preserve">
</v>
      </c>
      <c r="AK66" s="41" t="str">
        <f t="shared" si="152"/>
        <v xml:space="preserve">
</v>
      </c>
      <c r="AL66" s="41" t="str">
        <f t="shared" si="153"/>
        <v xml:space="preserve">
</v>
      </c>
      <c r="AM66" s="41" t="str">
        <f t="shared" si="154"/>
        <v xml:space="preserve">
</v>
      </c>
      <c r="AN66" s="41" t="str">
        <f t="shared" si="155"/>
        <v xml:space="preserve">
</v>
      </c>
      <c r="AO66" s="41" t="str">
        <f t="shared" si="156"/>
        <v xml:space="preserve">
</v>
      </c>
      <c r="AP66" s="41" t="str">
        <f t="shared" si="157"/>
        <v xml:space="preserve">
</v>
      </c>
      <c r="AQ66" s="41" t="str">
        <f t="shared" si="158"/>
        <v xml:space="preserve">
</v>
      </c>
      <c r="AR66" s="41" t="str">
        <f t="shared" si="159"/>
        <v xml:space="preserve">
</v>
      </c>
      <c r="AS66" s="41" t="str">
        <f t="shared" si="160"/>
        <v xml:space="preserve">
</v>
      </c>
      <c r="AT66" s="41" t="str">
        <f t="shared" si="161"/>
        <v xml:space="preserve">
</v>
      </c>
      <c r="AU66" s="41" t="str">
        <f t="shared" si="162"/>
        <v xml:space="preserve">
</v>
      </c>
      <c r="AV66" s="41" t="str">
        <f t="shared" si="163"/>
        <v xml:space="preserve">
</v>
      </c>
      <c r="AW66" s="41" t="str">
        <f t="shared" si="164"/>
        <v xml:space="preserve">
</v>
      </c>
      <c r="AX66" s="41" t="str">
        <f t="shared" si="165"/>
        <v xml:space="preserve">
</v>
      </c>
      <c r="AY66" s="41" t="str">
        <f t="shared" si="166"/>
        <v xml:space="preserve">
</v>
      </c>
      <c r="AZ66" s="41" t="str">
        <f t="shared" si="167"/>
        <v xml:space="preserve">
</v>
      </c>
      <c r="BA66" s="41" t="str">
        <f t="shared" si="168"/>
        <v>Until: 24:00,
,</v>
      </c>
      <c r="BB66" s="42" t="str">
        <f t="shared" si="169"/>
        <v>For: Sunday,
Until: 24:00,
,</v>
      </c>
      <c r="BC66" t="s">
        <v>33</v>
      </c>
      <c r="BD66" s="29"/>
      <c r="BE66" s="29"/>
      <c r="BF66" s="54" t="str">
        <f t="shared" si="170"/>
        <v>Sunday</v>
      </c>
      <c r="BG66" s="45">
        <v>6</v>
      </c>
      <c r="BH66" s="33">
        <v>0.2</v>
      </c>
      <c r="BI66" s="33">
        <v>0.15</v>
      </c>
      <c r="BJ66" s="33">
        <v>0.15</v>
      </c>
      <c r="BK66" s="33">
        <v>0.15</v>
      </c>
      <c r="BL66" s="33">
        <v>0.15</v>
      </c>
      <c r="BM66" s="33">
        <v>0.15</v>
      </c>
      <c r="BN66" s="33">
        <v>0.3</v>
      </c>
      <c r="BO66" s="33">
        <v>0.3</v>
      </c>
      <c r="BP66" s="33">
        <v>0.5</v>
      </c>
      <c r="BQ66" s="33">
        <v>0.5</v>
      </c>
      <c r="BR66" s="33">
        <v>0.7</v>
      </c>
      <c r="BS66" s="33">
        <v>0.7</v>
      </c>
      <c r="BT66" s="33">
        <v>0.7</v>
      </c>
      <c r="BU66" s="33">
        <v>0.7</v>
      </c>
      <c r="BV66" s="33">
        <v>0.7</v>
      </c>
      <c r="BW66" s="33">
        <v>0.7</v>
      </c>
      <c r="BX66" s="33">
        <v>0.6</v>
      </c>
      <c r="BY66" s="33">
        <v>0.6</v>
      </c>
      <c r="BZ66" s="33">
        <v>0.6</v>
      </c>
      <c r="CA66" s="33">
        <v>0.6</v>
      </c>
      <c r="CB66" s="33">
        <v>0.6</v>
      </c>
      <c r="CC66" s="33">
        <v>0.6</v>
      </c>
      <c r="CD66" s="33">
        <v>0.5</v>
      </c>
      <c r="CE66" s="33">
        <v>0.3</v>
      </c>
      <c r="CF66" s="33"/>
      <c r="CG66" s="50" t="str">
        <f t="shared" si="119"/>
        <v>For: Sunday,</v>
      </c>
      <c r="CH66" s="41" t="str">
        <f t="shared" si="121"/>
        <v xml:space="preserve">
</v>
      </c>
      <c r="CI66" s="41" t="str">
        <f t="shared" si="122"/>
        <v xml:space="preserve">
</v>
      </c>
      <c r="CJ66" s="41" t="str">
        <f t="shared" si="123"/>
        <v xml:space="preserve">
</v>
      </c>
      <c r="CK66" s="41" t="str">
        <f t="shared" si="124"/>
        <v xml:space="preserve">
</v>
      </c>
      <c r="CL66" s="41" t="str">
        <f t="shared" si="125"/>
        <v xml:space="preserve">
</v>
      </c>
      <c r="CM66" s="41" t="str">
        <f t="shared" si="126"/>
        <v xml:space="preserve">
</v>
      </c>
      <c r="CN66" s="41" t="str">
        <f t="shared" si="127"/>
        <v xml:space="preserve">
</v>
      </c>
      <c r="CO66" s="41" t="str">
        <f t="shared" si="128"/>
        <v xml:space="preserve">
</v>
      </c>
      <c r="CP66" s="41" t="str">
        <f t="shared" si="129"/>
        <v xml:space="preserve">
</v>
      </c>
      <c r="CQ66" s="41" t="str">
        <f t="shared" si="130"/>
        <v xml:space="preserve">
</v>
      </c>
      <c r="CR66" s="41" t="str">
        <f t="shared" si="131"/>
        <v xml:space="preserve">
</v>
      </c>
      <c r="CS66" s="41" t="str">
        <f t="shared" si="132"/>
        <v xml:space="preserve">
</v>
      </c>
      <c r="CT66" s="41" t="str">
        <f t="shared" si="133"/>
        <v xml:space="preserve">
</v>
      </c>
      <c r="CU66" s="41" t="str">
        <f t="shared" si="134"/>
        <v xml:space="preserve">
</v>
      </c>
      <c r="CV66" s="41" t="str">
        <f t="shared" si="135"/>
        <v xml:space="preserve">
</v>
      </c>
      <c r="CW66" s="41" t="str">
        <f t="shared" si="136"/>
        <v xml:space="preserve">
</v>
      </c>
      <c r="CX66" s="41" t="str">
        <f t="shared" si="137"/>
        <v xml:space="preserve">
</v>
      </c>
      <c r="CY66" s="41" t="str">
        <f t="shared" si="138"/>
        <v xml:space="preserve">
</v>
      </c>
      <c r="CZ66" s="41" t="str">
        <f t="shared" si="139"/>
        <v xml:space="preserve">
</v>
      </c>
      <c r="DA66" s="41" t="str">
        <f t="shared" si="140"/>
        <v xml:space="preserve">
</v>
      </c>
      <c r="DB66" s="41" t="str">
        <f t="shared" si="141"/>
        <v xml:space="preserve">
</v>
      </c>
      <c r="DC66" s="41" t="str">
        <f t="shared" si="142"/>
        <v xml:space="preserve">
</v>
      </c>
      <c r="DD66" s="41" t="str">
        <f t="shared" si="143"/>
        <v xml:space="preserve">
</v>
      </c>
      <c r="DE66" s="41" t="str">
        <f t="shared" si="171"/>
        <v>Until: 24:00,
,</v>
      </c>
    </row>
    <row r="67" spans="1:109" hidden="1" x14ac:dyDescent="0.3">
      <c r="A67" s="29"/>
      <c r="B67" s="54" t="s">
        <v>106</v>
      </c>
      <c r="C67" s="45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50" t="str">
        <f t="shared" si="144"/>
        <v>For: Thursday,</v>
      </c>
      <c r="AD67" s="41" t="str">
        <f t="shared" si="145"/>
        <v xml:space="preserve">
</v>
      </c>
      <c r="AE67" s="41" t="str">
        <f t="shared" si="146"/>
        <v xml:space="preserve">
</v>
      </c>
      <c r="AF67" s="41" t="str">
        <f t="shared" si="147"/>
        <v xml:space="preserve">
</v>
      </c>
      <c r="AG67" s="41" t="str">
        <f t="shared" si="148"/>
        <v xml:space="preserve">
</v>
      </c>
      <c r="AH67" s="41" t="str">
        <f t="shared" si="149"/>
        <v xml:space="preserve">
</v>
      </c>
      <c r="AI67" s="41" t="str">
        <f t="shared" si="150"/>
        <v xml:space="preserve">
</v>
      </c>
      <c r="AJ67" s="41" t="str">
        <f t="shared" si="151"/>
        <v xml:space="preserve">
</v>
      </c>
      <c r="AK67" s="41" t="str">
        <f t="shared" si="152"/>
        <v xml:space="preserve">
</v>
      </c>
      <c r="AL67" s="41" t="str">
        <f t="shared" si="153"/>
        <v xml:space="preserve">
</v>
      </c>
      <c r="AM67" s="41" t="str">
        <f t="shared" si="154"/>
        <v xml:space="preserve">
</v>
      </c>
      <c r="AN67" s="41" t="str">
        <f t="shared" si="155"/>
        <v xml:space="preserve">
</v>
      </c>
      <c r="AO67" s="41" t="str">
        <f t="shared" si="156"/>
        <v xml:space="preserve">
</v>
      </c>
      <c r="AP67" s="41" t="str">
        <f t="shared" si="157"/>
        <v xml:space="preserve">
</v>
      </c>
      <c r="AQ67" s="41" t="str">
        <f t="shared" si="158"/>
        <v xml:space="preserve">
</v>
      </c>
      <c r="AR67" s="41" t="str">
        <f t="shared" si="159"/>
        <v xml:space="preserve">
</v>
      </c>
      <c r="AS67" s="41" t="str">
        <f t="shared" si="160"/>
        <v xml:space="preserve">
</v>
      </c>
      <c r="AT67" s="41" t="str">
        <f t="shared" si="161"/>
        <v xml:space="preserve">
</v>
      </c>
      <c r="AU67" s="41" t="str">
        <f t="shared" si="162"/>
        <v xml:space="preserve">
</v>
      </c>
      <c r="AV67" s="41" t="str">
        <f t="shared" si="163"/>
        <v xml:space="preserve">
</v>
      </c>
      <c r="AW67" s="41" t="str">
        <f t="shared" si="164"/>
        <v xml:space="preserve">
</v>
      </c>
      <c r="AX67" s="41" t="str">
        <f t="shared" si="165"/>
        <v xml:space="preserve">
</v>
      </c>
      <c r="AY67" s="41" t="str">
        <f t="shared" si="166"/>
        <v xml:space="preserve">
</v>
      </c>
      <c r="AZ67" s="41" t="str">
        <f t="shared" si="167"/>
        <v xml:space="preserve">
</v>
      </c>
      <c r="BA67" s="41" t="str">
        <f t="shared" si="168"/>
        <v>Until: 24:00,
,</v>
      </c>
      <c r="BB67" s="42" t="str">
        <f t="shared" si="169"/>
        <v>For: Thursday,
Until: 24:00,
,</v>
      </c>
      <c r="BC67" t="s">
        <v>33</v>
      </c>
      <c r="BD67" s="29"/>
      <c r="BE67" s="29"/>
      <c r="BF67" s="54" t="s">
        <v>106</v>
      </c>
      <c r="BG67" s="45">
        <v>6</v>
      </c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50" t="str">
        <f t="shared" si="119"/>
        <v>For: Thursday,</v>
      </c>
      <c r="CH67" s="41" t="str">
        <f t="shared" si="121"/>
        <v xml:space="preserve">
</v>
      </c>
      <c r="CI67" s="41" t="str">
        <f t="shared" si="122"/>
        <v xml:space="preserve">
</v>
      </c>
      <c r="CJ67" s="41" t="str">
        <f t="shared" si="123"/>
        <v xml:space="preserve">
</v>
      </c>
      <c r="CK67" s="41" t="str">
        <f t="shared" si="124"/>
        <v xml:space="preserve">
</v>
      </c>
      <c r="CL67" s="41" t="str">
        <f t="shared" si="125"/>
        <v xml:space="preserve">
</v>
      </c>
      <c r="CM67" s="41" t="str">
        <f t="shared" si="126"/>
        <v xml:space="preserve">
</v>
      </c>
      <c r="CN67" s="41" t="str">
        <f t="shared" si="127"/>
        <v xml:space="preserve">
</v>
      </c>
      <c r="CO67" s="41" t="str">
        <f t="shared" si="128"/>
        <v xml:space="preserve">
</v>
      </c>
      <c r="CP67" s="41" t="str">
        <f t="shared" si="129"/>
        <v xml:space="preserve">
</v>
      </c>
      <c r="CQ67" s="41" t="str">
        <f t="shared" si="130"/>
        <v xml:space="preserve">
</v>
      </c>
      <c r="CR67" s="41" t="str">
        <f t="shared" si="131"/>
        <v xml:space="preserve">
</v>
      </c>
      <c r="CS67" s="41" t="str">
        <f t="shared" si="132"/>
        <v xml:space="preserve">
</v>
      </c>
      <c r="CT67" s="41" t="str">
        <f t="shared" si="133"/>
        <v xml:space="preserve">
</v>
      </c>
      <c r="CU67" s="41" t="str">
        <f t="shared" si="134"/>
        <v xml:space="preserve">
</v>
      </c>
      <c r="CV67" s="41" t="str">
        <f t="shared" si="135"/>
        <v xml:space="preserve">
</v>
      </c>
      <c r="CW67" s="41" t="str">
        <f t="shared" si="136"/>
        <v xml:space="preserve">
</v>
      </c>
      <c r="CX67" s="41" t="str">
        <f t="shared" si="137"/>
        <v xml:space="preserve">
</v>
      </c>
      <c r="CY67" s="41" t="str">
        <f t="shared" si="138"/>
        <v xml:space="preserve">
</v>
      </c>
      <c r="CZ67" s="41" t="str">
        <f t="shared" si="139"/>
        <v xml:space="preserve">
</v>
      </c>
      <c r="DA67" s="41" t="str">
        <f t="shared" si="140"/>
        <v xml:space="preserve">
</v>
      </c>
      <c r="DB67" s="41" t="str">
        <f t="shared" si="141"/>
        <v xml:space="preserve">
</v>
      </c>
      <c r="DC67" s="41" t="str">
        <f t="shared" si="142"/>
        <v xml:space="preserve">
</v>
      </c>
      <c r="DD67" s="41" t="str">
        <f t="shared" si="143"/>
        <v xml:space="preserve">
</v>
      </c>
      <c r="DE67" s="41" t="str">
        <f t="shared" si="171"/>
        <v>Until: 24:00,
,</v>
      </c>
    </row>
    <row r="68" spans="1:109" hidden="1" x14ac:dyDescent="0.3">
      <c r="A68" s="29"/>
      <c r="B68" s="54" t="s">
        <v>107</v>
      </c>
      <c r="C68" s="45">
        <v>4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50" t="str">
        <f t="shared" si="144"/>
        <v>For: Friday,</v>
      </c>
      <c r="AD68" s="41" t="str">
        <f t="shared" si="145"/>
        <v xml:space="preserve">
</v>
      </c>
      <c r="AE68" s="41" t="str">
        <f t="shared" si="146"/>
        <v xml:space="preserve">
</v>
      </c>
      <c r="AF68" s="41" t="str">
        <f t="shared" si="147"/>
        <v xml:space="preserve">
</v>
      </c>
      <c r="AG68" s="41" t="str">
        <f t="shared" si="148"/>
        <v xml:space="preserve">
</v>
      </c>
      <c r="AH68" s="41" t="str">
        <f t="shared" si="149"/>
        <v xml:space="preserve">
</v>
      </c>
      <c r="AI68" s="41" t="str">
        <f t="shared" si="150"/>
        <v xml:space="preserve">
</v>
      </c>
      <c r="AJ68" s="41" t="str">
        <f t="shared" si="151"/>
        <v xml:space="preserve">
</v>
      </c>
      <c r="AK68" s="41" t="str">
        <f t="shared" si="152"/>
        <v xml:space="preserve">
</v>
      </c>
      <c r="AL68" s="41" t="str">
        <f t="shared" si="153"/>
        <v xml:space="preserve">
</v>
      </c>
      <c r="AM68" s="41" t="str">
        <f t="shared" si="154"/>
        <v xml:space="preserve">
</v>
      </c>
      <c r="AN68" s="41" t="str">
        <f t="shared" si="155"/>
        <v xml:space="preserve">
</v>
      </c>
      <c r="AO68" s="41" t="str">
        <f t="shared" si="156"/>
        <v xml:space="preserve">
</v>
      </c>
      <c r="AP68" s="41" t="str">
        <f t="shared" si="157"/>
        <v xml:space="preserve">
</v>
      </c>
      <c r="AQ68" s="41" t="str">
        <f t="shared" si="158"/>
        <v xml:space="preserve">
</v>
      </c>
      <c r="AR68" s="41" t="str">
        <f t="shared" si="159"/>
        <v xml:space="preserve">
</v>
      </c>
      <c r="AS68" s="41" t="str">
        <f t="shared" si="160"/>
        <v xml:space="preserve">
</v>
      </c>
      <c r="AT68" s="41" t="str">
        <f t="shared" si="161"/>
        <v xml:space="preserve">
</v>
      </c>
      <c r="AU68" s="41" t="str">
        <f t="shared" si="162"/>
        <v xml:space="preserve">
</v>
      </c>
      <c r="AV68" s="41" t="str">
        <f t="shared" si="163"/>
        <v xml:space="preserve">
</v>
      </c>
      <c r="AW68" s="41" t="str">
        <f t="shared" si="164"/>
        <v xml:space="preserve">
</v>
      </c>
      <c r="AX68" s="41" t="str">
        <f t="shared" si="165"/>
        <v xml:space="preserve">
</v>
      </c>
      <c r="AY68" s="41" t="str">
        <f t="shared" si="166"/>
        <v xml:space="preserve">
</v>
      </c>
      <c r="AZ68" s="41" t="str">
        <f t="shared" si="167"/>
        <v xml:space="preserve">
</v>
      </c>
      <c r="BA68" s="41" t="str">
        <f t="shared" si="168"/>
        <v>Until: 24:00,
,</v>
      </c>
      <c r="BB68" s="42" t="str">
        <f t="shared" si="169"/>
        <v>For: Friday,
Until: 24:00,
,</v>
      </c>
      <c r="BC68" t="s">
        <v>33</v>
      </c>
      <c r="BD68" s="29"/>
      <c r="BE68" s="29"/>
      <c r="BF68" s="54" t="s">
        <v>107</v>
      </c>
      <c r="BG68" s="45">
        <v>6</v>
      </c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50" t="str">
        <f t="shared" si="119"/>
        <v>For: Friday,</v>
      </c>
      <c r="CH68" s="41" t="str">
        <f t="shared" si="121"/>
        <v xml:space="preserve">
</v>
      </c>
      <c r="CI68" s="41" t="str">
        <f t="shared" si="122"/>
        <v xml:space="preserve">
</v>
      </c>
      <c r="CJ68" s="41" t="str">
        <f t="shared" si="123"/>
        <v xml:space="preserve">
</v>
      </c>
      <c r="CK68" s="41" t="str">
        <f t="shared" si="124"/>
        <v xml:space="preserve">
</v>
      </c>
      <c r="CL68" s="41" t="str">
        <f t="shared" si="125"/>
        <v xml:space="preserve">
</v>
      </c>
      <c r="CM68" s="41" t="str">
        <f t="shared" si="126"/>
        <v xml:space="preserve">
</v>
      </c>
      <c r="CN68" s="41" t="str">
        <f t="shared" si="127"/>
        <v xml:space="preserve">
</v>
      </c>
      <c r="CO68" s="41" t="str">
        <f t="shared" si="128"/>
        <v xml:space="preserve">
</v>
      </c>
      <c r="CP68" s="41" t="str">
        <f t="shared" si="129"/>
        <v xml:space="preserve">
</v>
      </c>
      <c r="CQ68" s="41" t="str">
        <f t="shared" si="130"/>
        <v xml:space="preserve">
</v>
      </c>
      <c r="CR68" s="41" t="str">
        <f t="shared" si="131"/>
        <v xml:space="preserve">
</v>
      </c>
      <c r="CS68" s="41" t="str">
        <f t="shared" si="132"/>
        <v xml:space="preserve">
</v>
      </c>
      <c r="CT68" s="41" t="str">
        <f t="shared" si="133"/>
        <v xml:space="preserve">
</v>
      </c>
      <c r="CU68" s="41" t="str">
        <f t="shared" si="134"/>
        <v xml:space="preserve">
</v>
      </c>
      <c r="CV68" s="41" t="str">
        <f t="shared" si="135"/>
        <v xml:space="preserve">
</v>
      </c>
      <c r="CW68" s="41" t="str">
        <f t="shared" si="136"/>
        <v xml:space="preserve">
</v>
      </c>
      <c r="CX68" s="41" t="str">
        <f t="shared" si="137"/>
        <v xml:space="preserve">
</v>
      </c>
      <c r="CY68" s="41" t="str">
        <f t="shared" si="138"/>
        <v xml:space="preserve">
</v>
      </c>
      <c r="CZ68" s="41" t="str">
        <f t="shared" si="139"/>
        <v xml:space="preserve">
</v>
      </c>
      <c r="DA68" s="41" t="str">
        <f t="shared" si="140"/>
        <v xml:space="preserve">
</v>
      </c>
      <c r="DB68" s="41" t="str">
        <f t="shared" si="141"/>
        <v xml:space="preserve">
</v>
      </c>
      <c r="DC68" s="41" t="str">
        <f t="shared" si="142"/>
        <v xml:space="preserve">
</v>
      </c>
      <c r="DD68" s="41" t="str">
        <f t="shared" si="143"/>
        <v xml:space="preserve">
</v>
      </c>
      <c r="DE68" s="41" t="str">
        <f t="shared" si="171"/>
        <v>Until: 24:00,
,</v>
      </c>
    </row>
    <row r="69" spans="1:109" hidden="1" x14ac:dyDescent="0.3">
      <c r="A69" s="29"/>
      <c r="B69" s="54" t="s">
        <v>43</v>
      </c>
      <c r="C69" s="45">
        <v>4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50" t="str">
        <f t="shared" si="144"/>
        <v>For: Weekend,</v>
      </c>
      <c r="AD69" s="41" t="str">
        <f t="shared" si="145"/>
        <v xml:space="preserve">
</v>
      </c>
      <c r="AE69" s="41" t="str">
        <f t="shared" si="146"/>
        <v xml:space="preserve">
</v>
      </c>
      <c r="AF69" s="41" t="str">
        <f t="shared" si="147"/>
        <v xml:space="preserve">
</v>
      </c>
      <c r="AG69" s="41" t="str">
        <f t="shared" si="148"/>
        <v xml:space="preserve">
</v>
      </c>
      <c r="AH69" s="41" t="str">
        <f t="shared" si="149"/>
        <v xml:space="preserve">
</v>
      </c>
      <c r="AI69" s="41" t="str">
        <f t="shared" si="150"/>
        <v xml:space="preserve">
</v>
      </c>
      <c r="AJ69" s="41" t="str">
        <f t="shared" si="151"/>
        <v xml:space="preserve">
</v>
      </c>
      <c r="AK69" s="41" t="str">
        <f t="shared" si="152"/>
        <v xml:space="preserve">
</v>
      </c>
      <c r="AL69" s="41" t="str">
        <f t="shared" si="153"/>
        <v xml:space="preserve">
</v>
      </c>
      <c r="AM69" s="41" t="str">
        <f t="shared" si="154"/>
        <v xml:space="preserve">
</v>
      </c>
      <c r="AN69" s="41" t="str">
        <f t="shared" si="155"/>
        <v xml:space="preserve">
</v>
      </c>
      <c r="AO69" s="41" t="str">
        <f t="shared" si="156"/>
        <v xml:space="preserve">
</v>
      </c>
      <c r="AP69" s="41" t="str">
        <f t="shared" si="157"/>
        <v xml:space="preserve">
</v>
      </c>
      <c r="AQ69" s="41" t="str">
        <f t="shared" si="158"/>
        <v xml:space="preserve">
</v>
      </c>
      <c r="AR69" s="41" t="str">
        <f t="shared" si="159"/>
        <v xml:space="preserve">
</v>
      </c>
      <c r="AS69" s="41" t="str">
        <f t="shared" si="160"/>
        <v xml:space="preserve">
</v>
      </c>
      <c r="AT69" s="41" t="str">
        <f t="shared" si="161"/>
        <v xml:space="preserve">
</v>
      </c>
      <c r="AU69" s="41" t="str">
        <f t="shared" si="162"/>
        <v xml:space="preserve">
</v>
      </c>
      <c r="AV69" s="41" t="str">
        <f t="shared" si="163"/>
        <v xml:space="preserve">
</v>
      </c>
      <c r="AW69" s="41" t="str">
        <f t="shared" si="164"/>
        <v xml:space="preserve">
</v>
      </c>
      <c r="AX69" s="41" t="str">
        <f t="shared" si="165"/>
        <v xml:space="preserve">
</v>
      </c>
      <c r="AY69" s="41" t="str">
        <f t="shared" si="166"/>
        <v xml:space="preserve">
</v>
      </c>
      <c r="AZ69" s="41" t="str">
        <f t="shared" si="167"/>
        <v xml:space="preserve">
</v>
      </c>
      <c r="BA69" s="41" t="str">
        <f t="shared" si="168"/>
        <v>Until: 24:00,
,</v>
      </c>
      <c r="BB69" s="42" t="str">
        <f t="shared" si="169"/>
        <v>For: Weekend,
Until: 24:00,
,</v>
      </c>
      <c r="BC69" t="s">
        <v>108</v>
      </c>
      <c r="BD69" s="29"/>
      <c r="BE69" s="29"/>
      <c r="BF69" s="54" t="s">
        <v>43</v>
      </c>
      <c r="BG69" s="45">
        <v>7</v>
      </c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50" t="str">
        <f t="shared" si="119"/>
        <v>For: Weekend,</v>
      </c>
      <c r="CH69" s="41" t="str">
        <f t="shared" si="121"/>
        <v xml:space="preserve">
</v>
      </c>
      <c r="CI69" s="41" t="str">
        <f t="shared" si="122"/>
        <v xml:space="preserve">
</v>
      </c>
      <c r="CJ69" s="41" t="str">
        <f t="shared" si="123"/>
        <v xml:space="preserve">
</v>
      </c>
      <c r="CK69" s="41" t="str">
        <f t="shared" si="124"/>
        <v xml:space="preserve">
</v>
      </c>
      <c r="CL69" s="41" t="str">
        <f t="shared" si="125"/>
        <v xml:space="preserve">
</v>
      </c>
      <c r="CM69" s="41" t="str">
        <f t="shared" si="126"/>
        <v xml:space="preserve">
</v>
      </c>
      <c r="CN69" s="41" t="str">
        <f t="shared" si="127"/>
        <v xml:space="preserve">
</v>
      </c>
      <c r="CO69" s="41" t="str">
        <f t="shared" si="128"/>
        <v xml:space="preserve">
</v>
      </c>
      <c r="CP69" s="41" t="str">
        <f t="shared" si="129"/>
        <v xml:space="preserve">
</v>
      </c>
      <c r="CQ69" s="41" t="str">
        <f t="shared" si="130"/>
        <v xml:space="preserve">
</v>
      </c>
      <c r="CR69" s="41" t="str">
        <f t="shared" si="131"/>
        <v xml:space="preserve">
</v>
      </c>
      <c r="CS69" s="41" t="str">
        <f t="shared" si="132"/>
        <v xml:space="preserve">
</v>
      </c>
      <c r="CT69" s="41" t="str">
        <f t="shared" si="133"/>
        <v xml:space="preserve">
</v>
      </c>
      <c r="CU69" s="41" t="str">
        <f t="shared" si="134"/>
        <v xml:space="preserve">
</v>
      </c>
      <c r="CV69" s="41" t="str">
        <f t="shared" si="135"/>
        <v xml:space="preserve">
</v>
      </c>
      <c r="CW69" s="41" t="str">
        <f t="shared" si="136"/>
        <v xml:space="preserve">
</v>
      </c>
      <c r="CX69" s="41" t="str">
        <f t="shared" si="137"/>
        <v xml:space="preserve">
</v>
      </c>
      <c r="CY69" s="41" t="str">
        <f t="shared" si="138"/>
        <v xml:space="preserve">
</v>
      </c>
      <c r="CZ69" s="41" t="str">
        <f t="shared" si="139"/>
        <v xml:space="preserve">
</v>
      </c>
      <c r="DA69" s="41" t="str">
        <f t="shared" si="140"/>
        <v xml:space="preserve">
</v>
      </c>
      <c r="DB69" s="41" t="str">
        <f t="shared" si="141"/>
        <v xml:space="preserve">
</v>
      </c>
      <c r="DC69" s="41" t="str">
        <f t="shared" si="142"/>
        <v xml:space="preserve">
</v>
      </c>
      <c r="DD69" s="41" t="str">
        <f t="shared" si="143"/>
        <v xml:space="preserve">
</v>
      </c>
      <c r="DE69" s="41" t="str">
        <f t="shared" si="171"/>
        <v>Until: 24:00,
,</v>
      </c>
    </row>
    <row r="70" spans="1:109" x14ac:dyDescent="0.3">
      <c r="A70" s="56" t="s">
        <v>101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43" t="s">
        <v>39</v>
      </c>
      <c r="BC70" t="s">
        <v>33</v>
      </c>
      <c r="BD70" s="29"/>
      <c r="BE70" s="56" t="s">
        <v>101</v>
      </c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</row>
    <row r="71" spans="1:109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BC71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</row>
    <row r="72" spans="1:109" ht="15.6" x14ac:dyDescent="0.3">
      <c r="A72" s="27"/>
      <c r="B72" s="27"/>
      <c r="C72" s="47" t="s">
        <v>150</v>
      </c>
      <c r="D72" s="29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29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59"/>
      <c r="AC72" s="27"/>
      <c r="BC72"/>
      <c r="BD72" s="29"/>
      <c r="BE72" s="27"/>
      <c r="BF72" s="27"/>
      <c r="BG72" s="47" t="str">
        <f>C72</f>
        <v>Dining</v>
      </c>
      <c r="BH72" s="29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29"/>
      <c r="BU72" s="29"/>
      <c r="BV72" s="29"/>
      <c r="BW72" s="29"/>
      <c r="BX72" s="29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</row>
    <row r="73" spans="1:109" x14ac:dyDescent="0.3">
      <c r="A73" s="27"/>
      <c r="B73" s="27"/>
      <c r="C73" s="27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60"/>
      <c r="AC73" s="27"/>
      <c r="BC73"/>
      <c r="BD73" s="29"/>
      <c r="BE73" s="27"/>
      <c r="BF73" s="27"/>
      <c r="BG73" s="27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60"/>
      <c r="CG73" s="27"/>
    </row>
    <row r="74" spans="1:109" ht="14.4" customHeight="1" x14ac:dyDescent="0.3">
      <c r="A74" s="29"/>
      <c r="B74" s="95" t="s">
        <v>4</v>
      </c>
      <c r="C74" s="31" t="s">
        <v>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30"/>
      <c r="AC74" s="29" t="str">
        <f>IF(AC$24&gt;$C74,".","")</f>
        <v/>
      </c>
      <c r="BC74"/>
      <c r="BD74" s="29"/>
      <c r="BE74" s="29"/>
      <c r="BF74" s="95" t="s">
        <v>4</v>
      </c>
      <c r="BG74" s="31" t="s">
        <v>4</v>
      </c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30"/>
      <c r="CG74" s="29" t="str">
        <f>IF(CG$24&gt;$C74,".","")</f>
        <v/>
      </c>
    </row>
    <row r="75" spans="1:109" ht="14.4" customHeight="1" x14ac:dyDescent="0.3">
      <c r="A75" s="29"/>
      <c r="B75" s="95"/>
      <c r="C75" s="31">
        <v>0.89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30"/>
      <c r="AC75" s="29"/>
      <c r="BC75"/>
      <c r="BD75" s="29"/>
      <c r="BE75" s="29"/>
      <c r="BF75" s="95"/>
      <c r="BG75" s="31">
        <v>0.89</v>
      </c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30"/>
      <c r="CG75" s="29"/>
    </row>
    <row r="76" spans="1:109" x14ac:dyDescent="0.3">
      <c r="A76" s="52" t="s">
        <v>5</v>
      </c>
      <c r="B76" s="49">
        <v>6</v>
      </c>
      <c r="C76" s="31">
        <v>0.79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30"/>
      <c r="AC76" s="29"/>
      <c r="BC76"/>
      <c r="BD76" s="29"/>
      <c r="BE76" s="52" t="s">
        <v>5</v>
      </c>
      <c r="BF76" s="49">
        <f>B76</f>
        <v>6</v>
      </c>
      <c r="BG76" s="31">
        <v>0.79</v>
      </c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30"/>
      <c r="CG76" s="29"/>
    </row>
    <row r="77" spans="1:109" x14ac:dyDescent="0.3">
      <c r="A77" s="52" t="s">
        <v>6</v>
      </c>
      <c r="B77" s="49">
        <v>22</v>
      </c>
      <c r="C77" s="31">
        <v>0.69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30"/>
      <c r="AC77" s="29"/>
      <c r="BC77"/>
      <c r="BD77" s="29"/>
      <c r="BE77" s="52" t="s">
        <v>6</v>
      </c>
      <c r="BF77" s="49">
        <f t="shared" ref="BF77:BF80" si="172">B77</f>
        <v>22</v>
      </c>
      <c r="BG77" s="31">
        <v>0.69</v>
      </c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30"/>
      <c r="CG77" s="29"/>
    </row>
    <row r="78" spans="1:109" x14ac:dyDescent="0.3">
      <c r="A78" s="52" t="s">
        <v>102</v>
      </c>
      <c r="B78" s="49">
        <v>6</v>
      </c>
      <c r="C78" s="31">
        <v>0.59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30"/>
      <c r="AC78" s="29"/>
      <c r="BC78"/>
      <c r="BD78" s="29"/>
      <c r="BE78" s="52" t="s">
        <v>102</v>
      </c>
      <c r="BF78" s="49">
        <f t="shared" si="172"/>
        <v>6</v>
      </c>
      <c r="BG78" s="31">
        <v>0.59</v>
      </c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30"/>
      <c r="CG78" s="29"/>
    </row>
    <row r="79" spans="1:109" x14ac:dyDescent="0.3">
      <c r="A79" s="52" t="s">
        <v>103</v>
      </c>
      <c r="B79" s="49">
        <v>22</v>
      </c>
      <c r="C79" s="31">
        <v>0.49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30"/>
      <c r="AC79" s="29"/>
      <c r="AD79" s="26" t="s">
        <v>8</v>
      </c>
      <c r="AE79" s="26" t="s">
        <v>9</v>
      </c>
      <c r="AF79" s="26" t="s">
        <v>10</v>
      </c>
      <c r="AG79" s="26" t="s">
        <v>11</v>
      </c>
      <c r="AH79" s="26" t="s">
        <v>12</v>
      </c>
      <c r="AI79" s="26" t="s">
        <v>13</v>
      </c>
      <c r="AJ79" s="26" t="s">
        <v>14</v>
      </c>
      <c r="AK79" s="26" t="s">
        <v>15</v>
      </c>
      <c r="AL79" s="26" t="s">
        <v>16</v>
      </c>
      <c r="AM79" s="26" t="s">
        <v>17</v>
      </c>
      <c r="AN79" s="26" t="s">
        <v>18</v>
      </c>
      <c r="AO79" s="26" t="s">
        <v>19</v>
      </c>
      <c r="AP79" s="26" t="s">
        <v>20</v>
      </c>
      <c r="AQ79" s="26" t="s">
        <v>21</v>
      </c>
      <c r="AR79" s="26" t="s">
        <v>22</v>
      </c>
      <c r="AS79" s="26" t="s">
        <v>23</v>
      </c>
      <c r="AT79" s="26" t="s">
        <v>24</v>
      </c>
      <c r="AU79" s="26" t="s">
        <v>25</v>
      </c>
      <c r="AV79" s="26" t="s">
        <v>26</v>
      </c>
      <c r="AW79" s="26" t="s">
        <v>27</v>
      </c>
      <c r="AX79" s="26" t="s">
        <v>28</v>
      </c>
      <c r="AY79" s="26" t="s">
        <v>29</v>
      </c>
      <c r="AZ79" s="26" t="s">
        <v>30</v>
      </c>
      <c r="BA79" s="26" t="s">
        <v>31</v>
      </c>
      <c r="BC79"/>
      <c r="BD79" s="29"/>
      <c r="BE79" s="52" t="s">
        <v>103</v>
      </c>
      <c r="BF79" s="49">
        <f t="shared" si="172"/>
        <v>22</v>
      </c>
      <c r="BG79" s="31">
        <v>0.49</v>
      </c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30"/>
      <c r="CG79" s="29"/>
      <c r="CH79" s="26" t="s">
        <v>8</v>
      </c>
      <c r="CI79" s="26" t="s">
        <v>9</v>
      </c>
      <c r="CJ79" s="26" t="s">
        <v>10</v>
      </c>
      <c r="CK79" s="26" t="s">
        <v>11</v>
      </c>
      <c r="CL79" s="26" t="s">
        <v>12</v>
      </c>
      <c r="CM79" s="26" t="s">
        <v>13</v>
      </c>
      <c r="CN79" s="26" t="s">
        <v>14</v>
      </c>
      <c r="CO79" s="26" t="s">
        <v>15</v>
      </c>
      <c r="CP79" s="26" t="s">
        <v>16</v>
      </c>
      <c r="CQ79" s="26" t="s">
        <v>17</v>
      </c>
      <c r="CR79" s="26" t="s">
        <v>18</v>
      </c>
      <c r="CS79" s="26" t="s">
        <v>19</v>
      </c>
      <c r="CT79" s="26" t="s">
        <v>20</v>
      </c>
      <c r="CU79" s="26" t="s">
        <v>21</v>
      </c>
      <c r="CV79" s="26" t="s">
        <v>22</v>
      </c>
      <c r="CW79" s="26" t="s">
        <v>23</v>
      </c>
      <c r="CX79" s="26" t="s">
        <v>24</v>
      </c>
      <c r="CY79" s="26" t="s">
        <v>25</v>
      </c>
      <c r="CZ79" s="26" t="s">
        <v>26</v>
      </c>
      <c r="DA79" s="26" t="s">
        <v>27</v>
      </c>
      <c r="DB79" s="26" t="s">
        <v>28</v>
      </c>
      <c r="DC79" s="26" t="s">
        <v>29</v>
      </c>
      <c r="DD79" s="26" t="s">
        <v>30</v>
      </c>
      <c r="DE79" s="26" t="s">
        <v>31</v>
      </c>
    </row>
    <row r="80" spans="1:109" x14ac:dyDescent="0.3">
      <c r="A80" s="29" t="s">
        <v>7</v>
      </c>
      <c r="B80" s="49" t="s">
        <v>113</v>
      </c>
      <c r="C80" s="31">
        <v>0.39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30"/>
      <c r="AC80" s="29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5" t="s">
        <v>32</v>
      </c>
      <c r="BC80" t="s">
        <v>33</v>
      </c>
      <c r="BD80" s="29"/>
      <c r="BE80" s="29" t="s">
        <v>7</v>
      </c>
      <c r="BF80" s="49" t="str">
        <f t="shared" si="172"/>
        <v>Yes</v>
      </c>
      <c r="BG80" s="31">
        <v>0.39</v>
      </c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30"/>
      <c r="CG80" s="29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</row>
    <row r="81" spans="1:109" x14ac:dyDescent="0.3">
      <c r="A81" s="29" t="s">
        <v>34</v>
      </c>
      <c r="B81" s="53" t="s">
        <v>35</v>
      </c>
      <c r="C81" s="31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30"/>
      <c r="AC81" s="29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8" t="str">
        <f>"Schedule:Compact,"&amp;C72&amp;" - "&amp;T72&amp;",Fraction,"</f>
        <v>Schedule:Compact,Dining - ,Fraction,</v>
      </c>
      <c r="BC81" t="s">
        <v>33</v>
      </c>
      <c r="BD81" s="29"/>
      <c r="BE81" s="29" t="s">
        <v>34</v>
      </c>
      <c r="BF81" s="53" t="s">
        <v>35</v>
      </c>
      <c r="BG81" s="31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30"/>
      <c r="CG81" s="29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</row>
    <row r="82" spans="1:109" x14ac:dyDescent="0.3">
      <c r="A82" s="29"/>
      <c r="B82" s="29"/>
      <c r="C82" s="31"/>
      <c r="D82" s="58">
        <v>1</v>
      </c>
      <c r="E82" s="58">
        <v>2</v>
      </c>
      <c r="F82" s="58">
        <v>3</v>
      </c>
      <c r="G82" s="58">
        <v>4</v>
      </c>
      <c r="H82" s="58">
        <v>5</v>
      </c>
      <c r="I82" s="58">
        <v>6</v>
      </c>
      <c r="J82" s="58">
        <v>7</v>
      </c>
      <c r="K82" s="58">
        <v>8</v>
      </c>
      <c r="L82" s="58">
        <v>9</v>
      </c>
      <c r="M82" s="58">
        <v>10</v>
      </c>
      <c r="N82" s="58">
        <v>11</v>
      </c>
      <c r="O82" s="58">
        <v>12</v>
      </c>
      <c r="P82" s="58">
        <v>13</v>
      </c>
      <c r="Q82" s="58">
        <v>14</v>
      </c>
      <c r="R82" s="58">
        <v>15</v>
      </c>
      <c r="S82" s="58">
        <v>16</v>
      </c>
      <c r="T82" s="58">
        <v>17</v>
      </c>
      <c r="U82" s="58">
        <v>18</v>
      </c>
      <c r="V82" s="58">
        <v>19</v>
      </c>
      <c r="W82" s="58">
        <v>20</v>
      </c>
      <c r="X82" s="58">
        <v>21</v>
      </c>
      <c r="Y82" s="58">
        <v>22</v>
      </c>
      <c r="Z82" s="58">
        <v>23</v>
      </c>
      <c r="AA82" s="58">
        <v>24</v>
      </c>
      <c r="AB82" s="58"/>
      <c r="AC82" s="29"/>
      <c r="BB82" s="40" t="str">
        <f>CONCATENATE("Through: ",B81,",")</f>
        <v>Through: 12/31,</v>
      </c>
      <c r="BC82" t="s">
        <v>108</v>
      </c>
      <c r="BD82" s="29"/>
      <c r="BE82" s="29"/>
      <c r="BF82" s="29"/>
      <c r="BG82" s="31"/>
      <c r="BH82" s="58">
        <v>1</v>
      </c>
      <c r="BI82" s="58">
        <v>2</v>
      </c>
      <c r="BJ82" s="58">
        <v>3</v>
      </c>
      <c r="BK82" s="58">
        <v>4</v>
      </c>
      <c r="BL82" s="58">
        <v>5</v>
      </c>
      <c r="BM82" s="58">
        <v>6</v>
      </c>
      <c r="BN82" s="58">
        <v>7</v>
      </c>
      <c r="BO82" s="58">
        <v>8</v>
      </c>
      <c r="BP82" s="58">
        <v>9</v>
      </c>
      <c r="BQ82" s="58">
        <v>10</v>
      </c>
      <c r="BR82" s="58">
        <v>11</v>
      </c>
      <c r="BS82" s="58">
        <v>12</v>
      </c>
      <c r="BT82" s="58">
        <v>13</v>
      </c>
      <c r="BU82" s="58">
        <v>14</v>
      </c>
      <c r="BV82" s="58">
        <v>15</v>
      </c>
      <c r="BW82" s="58">
        <v>16</v>
      </c>
      <c r="BX82" s="58">
        <v>17</v>
      </c>
      <c r="BY82" s="58">
        <v>18</v>
      </c>
      <c r="BZ82" s="58">
        <v>19</v>
      </c>
      <c r="CA82" s="58">
        <v>20</v>
      </c>
      <c r="CB82" s="58">
        <v>21</v>
      </c>
      <c r="CC82" s="58">
        <v>22</v>
      </c>
      <c r="CD82" s="58">
        <v>23</v>
      </c>
      <c r="CE82" s="58">
        <v>24</v>
      </c>
      <c r="CF82" s="58"/>
      <c r="CG82" s="29"/>
    </row>
    <row r="83" spans="1:109" ht="14.4" hidden="1" customHeight="1" x14ac:dyDescent="0.3">
      <c r="A83" s="29"/>
      <c r="B83" s="54" t="s">
        <v>37</v>
      </c>
      <c r="C83" s="31"/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/>
      <c r="AC83" s="50" t="str">
        <f>IF(B83="","",CONCATENATE("For: ",B83,",",""))</f>
        <v>For: Summer Design Day,</v>
      </c>
      <c r="AD83" s="41" t="str">
        <f t="shared" ref="AD83:AD84" si="173">CONCATENATE(IF(D83+1=E83+1,"",AD$18),"
",IF(D83+1=E83+1,"",D83),IF(D83+1=E83+1,"",","),""
)</f>
        <v xml:space="preserve">
</v>
      </c>
      <c r="AE83" s="41" t="str">
        <f t="shared" ref="AE83:AE84" si="174">CONCATENATE(IF(E83+1=F83+1,"",AE$18),"
",IF(E83+1=F83+1,"",E83),IF(E83+1=F83+1,"",","),""
)</f>
        <v xml:space="preserve">
</v>
      </c>
      <c r="AF83" s="41" t="str">
        <f t="shared" ref="AF83:AF84" si="175">CONCATENATE(IF(F83+1=G83+1,"",AF$18),"
",IF(F83+1=G83+1,"",F83),IF(F83+1=G83+1,"",","),""
)</f>
        <v xml:space="preserve">
</v>
      </c>
      <c r="AG83" s="41" t="str">
        <f t="shared" ref="AG83:AG84" si="176">CONCATENATE(IF(G83+1=H83+1,"",AG$18),"
",IF(G83+1=H83+1,"",G83),IF(G83+1=H83+1,"",","),""
)</f>
        <v xml:space="preserve">
</v>
      </c>
      <c r="AH83" s="41" t="str">
        <f t="shared" ref="AH83:AH84" si="177">CONCATENATE(IF(H83+1=I83+1,"",AH$18),"
",IF(H83+1=I83+1,"",H83),IF(H83+1=I83+1,"",","),""
)</f>
        <v xml:space="preserve">
</v>
      </c>
      <c r="AI83" s="41" t="str">
        <f t="shared" ref="AI83:AI84" si="178">CONCATENATE(IF(I83+1=J83+1,"",AI$18),"
",IF(I83+1=J83+1,"",I83),IF(I83+1=J83+1,"",","),""
)</f>
        <v xml:space="preserve">
</v>
      </c>
      <c r="AJ83" s="41" t="str">
        <f t="shared" ref="AJ83:AJ84" si="179">CONCATENATE(IF(J83+1=K83+1,"",AJ$18),"
",IF(J83+1=K83+1,"",J83),IF(J83+1=K83+1,"",","),""
)</f>
        <v xml:space="preserve">
</v>
      </c>
      <c r="AK83" s="41" t="str">
        <f t="shared" ref="AK83:AK84" si="180">CONCATENATE(IF(K83+1=L83+1,"",AK$18),"
",IF(K83+1=L83+1,"",K83),IF(K83+1=L83+1,"",","),""
)</f>
        <v xml:space="preserve">
</v>
      </c>
      <c r="AL83" s="41" t="str">
        <f t="shared" ref="AL83:AL84" si="181">CONCATENATE(IF(L83+1=M83+1,"",AL$18),"
",IF(L83+1=M83+1,"",L83),IF(L83+1=M83+1,"",","),""
)</f>
        <v xml:space="preserve">
</v>
      </c>
      <c r="AM83" s="41" t="str">
        <f t="shared" ref="AM83:AM84" si="182">CONCATENATE(IF(M83+1=N83+1,"",AM$18),"
",IF(M83+1=N83+1,"",M83),IF(M83+1=N83+1,"",","),""
)</f>
        <v xml:space="preserve">
</v>
      </c>
      <c r="AN83" s="41" t="str">
        <f t="shared" ref="AN83:AN84" si="183">CONCATENATE(IF(N83+1=O83+1,"",AN$18),"
",IF(N83+1=O83+1,"",N83),IF(N83+1=O83+1,"",","),""
)</f>
        <v xml:space="preserve">
</v>
      </c>
      <c r="AO83" s="41" t="str">
        <f t="shared" ref="AO83:AO84" si="184">CONCATENATE(IF(O83+1=P83+1,"",AO$18),"
",IF(O83+1=P83+1,"",O83),IF(O83+1=P83+1,"",","),""
)</f>
        <v xml:space="preserve">
</v>
      </c>
      <c r="AP83" s="41" t="str">
        <f t="shared" ref="AP83:AP84" si="185">CONCATENATE(IF(P83+1=Q83+1,"",AP$18),"
",IF(P83+1=Q83+1,"",P83),IF(P83+1=Q83+1,"",","),""
)</f>
        <v xml:space="preserve">
</v>
      </c>
      <c r="AQ83" s="41" t="str">
        <f t="shared" ref="AQ83:AQ84" si="186">CONCATENATE(IF(Q83+1=R83+1,"",AQ$18),"
",IF(Q83+1=R83+1,"",Q83),IF(Q83+1=R83+1,"",","),""
)</f>
        <v xml:space="preserve">
</v>
      </c>
      <c r="AR83" s="41" t="str">
        <f t="shared" ref="AR83:AR84" si="187">CONCATENATE(IF(R83+1=S83+1,"",AR$18),"
",IF(R83+1=S83+1,"",R83),IF(R83+1=S83+1,"",","),""
)</f>
        <v xml:space="preserve">
</v>
      </c>
      <c r="AS83" s="41" t="str">
        <f t="shared" ref="AS83:AS84" si="188">CONCATENATE(IF(S83+1=T83+1,"",AS$18),"
",IF(S83+1=T83+1,"",S83),IF(S83+1=T83+1,"",","),""
)</f>
        <v xml:space="preserve">
</v>
      </c>
      <c r="AT83" s="41" t="str">
        <f t="shared" ref="AT83:AT84" si="189">CONCATENATE(IF(T83+1=U83+1,"",AT$18),"
",IF(T83+1=U83+1,"",T83),IF(T83+1=U83+1,"",","),""
)</f>
        <v xml:space="preserve">
</v>
      </c>
      <c r="AU83" s="41" t="str">
        <f t="shared" ref="AU83:AU84" si="190">CONCATENATE(IF(U83+1=V83+1,"",AU$18),"
",IF(U83+1=V83+1,"",U83),IF(U83+1=V83+1,"",","),""
)</f>
        <v xml:space="preserve">
</v>
      </c>
      <c r="AV83" s="41" t="str">
        <f t="shared" ref="AV83:AV84" si="191">CONCATENATE(IF(V83+1=W83+1,"",AV$18),"
",IF(V83+1=W83+1,"",V83),IF(V83+1=W83+1,"",","),""
)</f>
        <v xml:space="preserve">
</v>
      </c>
      <c r="AW83" s="41" t="str">
        <f t="shared" ref="AW83:AW84" si="192">CONCATENATE(IF(W83+1=X83+1,"",AW$18),"
",IF(W83+1=X83+1,"",W83),IF(W83+1=X83+1,"",","),""
)</f>
        <v xml:space="preserve">
</v>
      </c>
      <c r="AX83" s="41" t="str">
        <f t="shared" ref="AX83:AX84" si="193">CONCATENATE(IF(X83+1=Y83+1,"",AX$18),"
",IF(X83+1=Y83+1,"",X83),IF(X83+1=Y83+1,"",","),""
)</f>
        <v xml:space="preserve">
</v>
      </c>
      <c r="AY83" s="41" t="str">
        <f t="shared" ref="AY83:AY84" si="194">CONCATENATE(IF(Y83+1=Z83+1,"",AY$18),"
",IF(Y83+1=Z83+1,"",Y83),IF(Y83+1=Z83+1,"",","),""
)</f>
        <v xml:space="preserve">
</v>
      </c>
      <c r="AZ83" s="41" t="str">
        <f t="shared" ref="AZ83:AZ84" si="195">CONCATENATE(IF(Z83+1=AA83+1,"",AZ$18),"
",IF(Z83+1=AA83+1,"",Z83),IF(Z83+1=AA83+1,"",","),""
)</f>
        <v xml:space="preserve">
</v>
      </c>
      <c r="BA83" s="41" t="str">
        <f>IF(AC83="","",CONCATENATE(,$BA$18,",","
",AA83,","))</f>
        <v>Until: 24:00,
0,</v>
      </c>
      <c r="BB83" s="42" t="str">
        <f>CONCATENATE(,AC83,"
",AD83,"
",AE83,"
",AF83,"
",AG83,"
",AH83,"
",AI83,"
",AJ83,"
",AK83,"
",AL83,"
",AM83,"
",AN83,"
",AO83,"
",AP83,"
",AQ83,"
",AR83,"
",AS83,"
",AT83,"
",AU83,"
",AV83,"
",AW83,"
",AX83,"
",AY83,"
",AZ83,"
",BA83,"")</f>
        <v>For: Summer Design Day,
Until: 24:00,
0,</v>
      </c>
      <c r="BC83" t="s">
        <v>33</v>
      </c>
      <c r="BD83" s="29"/>
      <c r="BE83" s="29"/>
      <c r="BF83" s="54" t="s">
        <v>37</v>
      </c>
      <c r="BG83" s="31"/>
      <c r="BH83" s="33">
        <v>0</v>
      </c>
      <c r="BI83" s="33">
        <v>0</v>
      </c>
      <c r="BJ83" s="33">
        <v>0</v>
      </c>
      <c r="BK83" s="33">
        <v>0</v>
      </c>
      <c r="BL83" s="33">
        <v>0</v>
      </c>
      <c r="BM83" s="33">
        <v>0</v>
      </c>
      <c r="BN83" s="33">
        <v>0</v>
      </c>
      <c r="BO83" s="33">
        <v>0</v>
      </c>
      <c r="BP83" s="33">
        <v>0</v>
      </c>
      <c r="BQ83" s="33">
        <v>0</v>
      </c>
      <c r="BR83" s="33">
        <v>0</v>
      </c>
      <c r="BS83" s="33">
        <v>0</v>
      </c>
      <c r="BT83" s="33">
        <v>0</v>
      </c>
      <c r="BU83" s="33">
        <v>0</v>
      </c>
      <c r="BV83" s="33">
        <v>0</v>
      </c>
      <c r="BW83" s="33">
        <v>0</v>
      </c>
      <c r="BX83" s="33">
        <v>0</v>
      </c>
      <c r="BY83" s="33">
        <v>0</v>
      </c>
      <c r="BZ83" s="33">
        <v>0</v>
      </c>
      <c r="CA83" s="33">
        <v>0</v>
      </c>
      <c r="CB83" s="33">
        <v>0</v>
      </c>
      <c r="CC83" s="33">
        <v>0</v>
      </c>
      <c r="CD83" s="33">
        <v>0</v>
      </c>
      <c r="CE83" s="33">
        <v>0</v>
      </c>
      <c r="CF83" s="33"/>
      <c r="CG83" s="50" t="str">
        <f>IF(BF83="","",CONCATENATE("For: ",BF83,",",""))</f>
        <v>For: Summer Design Day,</v>
      </c>
      <c r="CH83" s="41" t="str">
        <f t="shared" ref="CH83:CH84" si="196">CONCATENATE(IF(BH83+1=BI83+1,"",CH$18),"
",IF(BH83+1=BI83+1,"",BH83),IF(BH83+1=BI83+1,"",","),""
)</f>
        <v xml:space="preserve">
</v>
      </c>
      <c r="CI83" s="41" t="str">
        <f t="shared" ref="CI83:CI84" si="197">CONCATENATE(IF(BI83+1=BJ83+1,"",CI$18),"
",IF(BI83+1=BJ83+1,"",BI83),IF(BI83+1=BJ83+1,"",","),""
)</f>
        <v xml:space="preserve">
</v>
      </c>
      <c r="CJ83" s="41" t="str">
        <f t="shared" ref="CJ83:CJ84" si="198">CONCATENATE(IF(BJ83+1=BK83+1,"",CJ$18),"
",IF(BJ83+1=BK83+1,"",BJ83),IF(BJ83+1=BK83+1,"",","),""
)</f>
        <v xml:space="preserve">
</v>
      </c>
      <c r="CK83" s="41" t="str">
        <f t="shared" ref="CK83:CK84" si="199">CONCATENATE(IF(BK83+1=BL83+1,"",CK$18),"
",IF(BK83+1=BL83+1,"",BK83),IF(BK83+1=BL83+1,"",","),""
)</f>
        <v xml:space="preserve">
</v>
      </c>
      <c r="CL83" s="41" t="str">
        <f t="shared" ref="CL83:CL84" si="200">CONCATENATE(IF(BL83+1=BM83+1,"",CL$18),"
",IF(BL83+1=BM83+1,"",BL83),IF(BL83+1=BM83+1,"",","),""
)</f>
        <v xml:space="preserve">
</v>
      </c>
      <c r="CM83" s="41" t="str">
        <f t="shared" ref="CM83:CM84" si="201">CONCATENATE(IF(BM83+1=BN83+1,"",CM$18),"
",IF(BM83+1=BN83+1,"",BM83),IF(BM83+1=BN83+1,"",","),""
)</f>
        <v xml:space="preserve">
</v>
      </c>
      <c r="CN83" s="41" t="str">
        <f t="shared" ref="CN83:CN84" si="202">CONCATENATE(IF(BN83+1=BO83+1,"",CN$18),"
",IF(BN83+1=BO83+1,"",BN83),IF(BN83+1=BO83+1,"",","),""
)</f>
        <v xml:space="preserve">
</v>
      </c>
      <c r="CO83" s="41" t="str">
        <f t="shared" ref="CO83:CO84" si="203">CONCATENATE(IF(BO83+1=BP83+1,"",CO$18),"
",IF(BO83+1=BP83+1,"",BO83),IF(BO83+1=BP83+1,"",","),""
)</f>
        <v xml:space="preserve">
</v>
      </c>
      <c r="CP83" s="41" t="str">
        <f t="shared" ref="CP83:CP84" si="204">CONCATENATE(IF(BP83+1=BQ83+1,"",CP$18),"
",IF(BP83+1=BQ83+1,"",BP83),IF(BP83+1=BQ83+1,"",","),""
)</f>
        <v xml:space="preserve">
</v>
      </c>
      <c r="CQ83" s="41" t="str">
        <f t="shared" ref="CQ83:CQ84" si="205">CONCATENATE(IF(BQ83+1=BR83+1,"",CQ$18),"
",IF(BQ83+1=BR83+1,"",BQ83),IF(BQ83+1=BR83+1,"",","),""
)</f>
        <v xml:space="preserve">
</v>
      </c>
      <c r="CR83" s="41" t="str">
        <f t="shared" ref="CR83:CR84" si="206">CONCATENATE(IF(BR83+1=BS83+1,"",CR$18),"
",IF(BR83+1=BS83+1,"",BR83),IF(BR83+1=BS83+1,"",","),""
)</f>
        <v xml:space="preserve">
</v>
      </c>
      <c r="CS83" s="41" t="str">
        <f t="shared" ref="CS83:CS84" si="207">CONCATENATE(IF(BS83+1=BT83+1,"",CS$18),"
",IF(BS83+1=BT83+1,"",BS83),IF(BS83+1=BT83+1,"",","),""
)</f>
        <v xml:space="preserve">
</v>
      </c>
      <c r="CT83" s="41" t="str">
        <f t="shared" ref="CT83:CT84" si="208">CONCATENATE(IF(BT83+1=BU83+1,"",CT$18),"
",IF(BT83+1=BU83+1,"",BT83),IF(BT83+1=BU83+1,"",","),""
)</f>
        <v xml:space="preserve">
</v>
      </c>
      <c r="CU83" s="41" t="str">
        <f t="shared" ref="CU83:CU84" si="209">CONCATENATE(IF(BU83+1=BV83+1,"",CU$18),"
",IF(BU83+1=BV83+1,"",BU83),IF(BU83+1=BV83+1,"",","),""
)</f>
        <v xml:space="preserve">
</v>
      </c>
      <c r="CV83" s="41" t="str">
        <f t="shared" ref="CV83:CV84" si="210">CONCATENATE(IF(BV83+1=BW83+1,"",CV$18),"
",IF(BV83+1=BW83+1,"",BV83),IF(BV83+1=BW83+1,"",","),""
)</f>
        <v xml:space="preserve">
</v>
      </c>
      <c r="CW83" s="41" t="str">
        <f t="shared" ref="CW83:CW84" si="211">CONCATENATE(IF(BW83+1=BX83+1,"",CW$18),"
",IF(BW83+1=BX83+1,"",BW83),IF(BW83+1=BX83+1,"",","),""
)</f>
        <v xml:space="preserve">
</v>
      </c>
      <c r="CX83" s="41" t="str">
        <f t="shared" ref="CX83:CX84" si="212">CONCATENATE(IF(BX83+1=BY83+1,"",CX$18),"
",IF(BX83+1=BY83+1,"",BX83),IF(BX83+1=BY83+1,"",","),""
)</f>
        <v xml:space="preserve">
</v>
      </c>
      <c r="CY83" s="41" t="str">
        <f t="shared" ref="CY83:CY84" si="213">CONCATENATE(IF(BY83+1=BZ83+1,"",CY$18),"
",IF(BY83+1=BZ83+1,"",BY83),IF(BY83+1=BZ83+1,"",","),""
)</f>
        <v xml:space="preserve">
</v>
      </c>
      <c r="CZ83" s="41" t="str">
        <f t="shared" ref="CZ83:CZ84" si="214">CONCATENATE(IF(BZ83+1=CA83+1,"",CZ$18),"
",IF(BZ83+1=CA83+1,"",BZ83),IF(BZ83+1=CA83+1,"",","),""
)</f>
        <v xml:space="preserve">
</v>
      </c>
      <c r="DA83" s="41" t="str">
        <f t="shared" ref="DA83:DA84" si="215">CONCATENATE(IF(CA83+1=CB83+1,"",DA$18),"
",IF(CA83+1=CB83+1,"",CA83),IF(CA83+1=CB83+1,"",","),""
)</f>
        <v xml:space="preserve">
</v>
      </c>
      <c r="DB83" s="41" t="str">
        <f t="shared" ref="DB83:DB84" si="216">CONCATENATE(IF(CB83+1=CC83+1,"",DB$18),"
",IF(CB83+1=CC83+1,"",CB83),IF(CB83+1=CC83+1,"",","),""
)</f>
        <v xml:space="preserve">
</v>
      </c>
      <c r="DC83" s="41" t="str">
        <f t="shared" ref="DC83:DC84" si="217">CONCATENATE(IF(CC83+1=CD83+1,"",DC$18),"
",IF(CC83+1=CD83+1,"",CC83),IF(CC83+1=CD83+1,"",","),""
)</f>
        <v xml:space="preserve">
</v>
      </c>
      <c r="DD83" s="41" t="str">
        <f t="shared" ref="DD83:DD84" si="218">CONCATENATE(IF(CD83+1=CE83+1,"",DD$18),"
",IF(CD83+1=CE83+1,"",CD83),IF(CD83+1=CE83+1,"",","),""
)</f>
        <v xml:space="preserve">
</v>
      </c>
      <c r="DE83" s="41" t="str">
        <f>IF(CG83="","",CONCATENATE(,$BA$18,",","
",CE83,","))</f>
        <v>Until: 24:00,
0,</v>
      </c>
    </row>
    <row r="84" spans="1:109" ht="14.4" hidden="1" customHeight="1" x14ac:dyDescent="0.3">
      <c r="A84" s="29"/>
      <c r="B84" s="54" t="s">
        <v>36</v>
      </c>
      <c r="C84" s="31"/>
      <c r="D84" s="33">
        <v>1</v>
      </c>
      <c r="E84" s="33">
        <v>1</v>
      </c>
      <c r="F84" s="33">
        <v>1</v>
      </c>
      <c r="G84" s="33">
        <v>1</v>
      </c>
      <c r="H84" s="33">
        <v>1</v>
      </c>
      <c r="I84" s="33">
        <v>1</v>
      </c>
      <c r="J84" s="33">
        <v>1</v>
      </c>
      <c r="K84" s="33">
        <v>1</v>
      </c>
      <c r="L84" s="33">
        <v>1</v>
      </c>
      <c r="M84" s="33">
        <v>1</v>
      </c>
      <c r="N84" s="33">
        <v>1</v>
      </c>
      <c r="O84" s="33">
        <v>1</v>
      </c>
      <c r="P84" s="33">
        <v>1</v>
      </c>
      <c r="Q84" s="33">
        <v>1</v>
      </c>
      <c r="R84" s="33">
        <v>1</v>
      </c>
      <c r="S84" s="33">
        <v>1</v>
      </c>
      <c r="T84" s="33">
        <v>1</v>
      </c>
      <c r="U84" s="33">
        <v>1</v>
      </c>
      <c r="V84" s="33">
        <v>1</v>
      </c>
      <c r="W84" s="33">
        <v>1</v>
      </c>
      <c r="X84" s="33">
        <v>1</v>
      </c>
      <c r="Y84" s="33">
        <v>1</v>
      </c>
      <c r="Z84" s="33">
        <v>1</v>
      </c>
      <c r="AA84" s="33">
        <v>1</v>
      </c>
      <c r="AB84" s="33"/>
      <c r="AC84" s="50" t="str">
        <f t="shared" ref="AC84:AC90" si="219">IF(B84="","",CONCATENATE("For: ",B84,",",""))</f>
        <v>For: Winter Design Day,</v>
      </c>
      <c r="AD84" s="41" t="str">
        <f t="shared" si="173"/>
        <v xml:space="preserve">
</v>
      </c>
      <c r="AE84" s="41" t="str">
        <f t="shared" si="174"/>
        <v xml:space="preserve">
</v>
      </c>
      <c r="AF84" s="41" t="str">
        <f t="shared" si="175"/>
        <v xml:space="preserve">
</v>
      </c>
      <c r="AG84" s="41" t="str">
        <f t="shared" si="176"/>
        <v xml:space="preserve">
</v>
      </c>
      <c r="AH84" s="41" t="str">
        <f t="shared" si="177"/>
        <v xml:space="preserve">
</v>
      </c>
      <c r="AI84" s="41" t="str">
        <f t="shared" si="178"/>
        <v xml:space="preserve">
</v>
      </c>
      <c r="AJ84" s="41" t="str">
        <f t="shared" si="179"/>
        <v xml:space="preserve">
</v>
      </c>
      <c r="AK84" s="41" t="str">
        <f t="shared" si="180"/>
        <v xml:space="preserve">
</v>
      </c>
      <c r="AL84" s="41" t="str">
        <f t="shared" si="181"/>
        <v xml:space="preserve">
</v>
      </c>
      <c r="AM84" s="41" t="str">
        <f t="shared" si="182"/>
        <v xml:space="preserve">
</v>
      </c>
      <c r="AN84" s="41" t="str">
        <f t="shared" si="183"/>
        <v xml:space="preserve">
</v>
      </c>
      <c r="AO84" s="41" t="str">
        <f t="shared" si="184"/>
        <v xml:space="preserve">
</v>
      </c>
      <c r="AP84" s="41" t="str">
        <f t="shared" si="185"/>
        <v xml:space="preserve">
</v>
      </c>
      <c r="AQ84" s="41" t="str">
        <f t="shared" si="186"/>
        <v xml:space="preserve">
</v>
      </c>
      <c r="AR84" s="41" t="str">
        <f t="shared" si="187"/>
        <v xml:space="preserve">
</v>
      </c>
      <c r="AS84" s="41" t="str">
        <f t="shared" si="188"/>
        <v xml:space="preserve">
</v>
      </c>
      <c r="AT84" s="41" t="str">
        <f t="shared" si="189"/>
        <v xml:space="preserve">
</v>
      </c>
      <c r="AU84" s="41" t="str">
        <f t="shared" si="190"/>
        <v xml:space="preserve">
</v>
      </c>
      <c r="AV84" s="41" t="str">
        <f t="shared" si="191"/>
        <v xml:space="preserve">
</v>
      </c>
      <c r="AW84" s="41" t="str">
        <f t="shared" si="192"/>
        <v xml:space="preserve">
</v>
      </c>
      <c r="AX84" s="41" t="str">
        <f t="shared" si="193"/>
        <v xml:space="preserve">
</v>
      </c>
      <c r="AY84" s="41" t="str">
        <f t="shared" si="194"/>
        <v xml:space="preserve">
</v>
      </c>
      <c r="AZ84" s="41" t="str">
        <f t="shared" si="195"/>
        <v xml:space="preserve">
</v>
      </c>
      <c r="BA84" s="41" t="str">
        <f>IF(AC84="","",CONCATENATE(,$BA$18,",","
",AA84,","))</f>
        <v>Until: 24:00,
1,</v>
      </c>
      <c r="BB84" s="42" t="str">
        <f t="shared" ref="BB84" si="220">CONCATENATE(,AC84,"
",AD84,"
",AE84,"
",AF84,"
",AG84,"
",AH84,"
",AI84,"
",AJ84,"
",AK84,"
",AL84,"
",AM84,"
",AN84,"
",AO84,"
",AP84,"
",AQ84,"
",AR84,"
",AS84,"
",AT84,"
",AU84,"
",AV84,"
",AW84,"
",AX84,"
",AY84,"
",AZ84,"
",BA84,"")</f>
        <v>For: Winter Design Day,
Until: 24:00,
1,</v>
      </c>
      <c r="BC84" t="s">
        <v>33</v>
      </c>
      <c r="BD84" s="29"/>
      <c r="BE84" s="29"/>
      <c r="BF84" s="54" t="s">
        <v>36</v>
      </c>
      <c r="BG84" s="31"/>
      <c r="BH84" s="33">
        <v>1</v>
      </c>
      <c r="BI84" s="33">
        <v>1</v>
      </c>
      <c r="BJ84" s="33">
        <v>1</v>
      </c>
      <c r="BK84" s="33">
        <v>1</v>
      </c>
      <c r="BL84" s="33">
        <v>1</v>
      </c>
      <c r="BM84" s="33">
        <v>1</v>
      </c>
      <c r="BN84" s="33">
        <v>1</v>
      </c>
      <c r="BO84" s="33">
        <v>1</v>
      </c>
      <c r="BP84" s="33">
        <v>1</v>
      </c>
      <c r="BQ84" s="33">
        <v>1</v>
      </c>
      <c r="BR84" s="33">
        <v>1</v>
      </c>
      <c r="BS84" s="33">
        <v>1</v>
      </c>
      <c r="BT84" s="33">
        <v>1</v>
      </c>
      <c r="BU84" s="33">
        <v>1</v>
      </c>
      <c r="BV84" s="33">
        <v>1</v>
      </c>
      <c r="BW84" s="33">
        <v>1</v>
      </c>
      <c r="BX84" s="33">
        <v>1</v>
      </c>
      <c r="BY84" s="33">
        <v>1</v>
      </c>
      <c r="BZ84" s="33">
        <v>1</v>
      </c>
      <c r="CA84" s="33">
        <v>1</v>
      </c>
      <c r="CB84" s="33">
        <v>1</v>
      </c>
      <c r="CC84" s="33">
        <v>1</v>
      </c>
      <c r="CD84" s="33">
        <v>1</v>
      </c>
      <c r="CE84" s="33">
        <v>1</v>
      </c>
      <c r="CF84" s="33"/>
      <c r="CG84" s="50" t="str">
        <f t="shared" ref="CG84:CG90" si="221">IF(BF84="","",CONCATENATE("For: ",BF84,",",""))</f>
        <v>For: Winter Design Day,</v>
      </c>
      <c r="CH84" s="41" t="str">
        <f t="shared" si="196"/>
        <v xml:space="preserve">
</v>
      </c>
      <c r="CI84" s="41" t="str">
        <f t="shared" si="197"/>
        <v xml:space="preserve">
</v>
      </c>
      <c r="CJ84" s="41" t="str">
        <f t="shared" si="198"/>
        <v xml:space="preserve">
</v>
      </c>
      <c r="CK84" s="41" t="str">
        <f t="shared" si="199"/>
        <v xml:space="preserve">
</v>
      </c>
      <c r="CL84" s="41" t="str">
        <f t="shared" si="200"/>
        <v xml:space="preserve">
</v>
      </c>
      <c r="CM84" s="41" t="str">
        <f t="shared" si="201"/>
        <v xml:space="preserve">
</v>
      </c>
      <c r="CN84" s="41" t="str">
        <f t="shared" si="202"/>
        <v xml:space="preserve">
</v>
      </c>
      <c r="CO84" s="41" t="str">
        <f t="shared" si="203"/>
        <v xml:space="preserve">
</v>
      </c>
      <c r="CP84" s="41" t="str">
        <f t="shared" si="204"/>
        <v xml:space="preserve">
</v>
      </c>
      <c r="CQ84" s="41" t="str">
        <f t="shared" si="205"/>
        <v xml:space="preserve">
</v>
      </c>
      <c r="CR84" s="41" t="str">
        <f t="shared" si="206"/>
        <v xml:space="preserve">
</v>
      </c>
      <c r="CS84" s="41" t="str">
        <f t="shared" si="207"/>
        <v xml:space="preserve">
</v>
      </c>
      <c r="CT84" s="41" t="str">
        <f t="shared" si="208"/>
        <v xml:space="preserve">
</v>
      </c>
      <c r="CU84" s="41" t="str">
        <f t="shared" si="209"/>
        <v xml:space="preserve">
</v>
      </c>
      <c r="CV84" s="41" t="str">
        <f t="shared" si="210"/>
        <v xml:space="preserve">
</v>
      </c>
      <c r="CW84" s="41" t="str">
        <f t="shared" si="211"/>
        <v xml:space="preserve">
</v>
      </c>
      <c r="CX84" s="41" t="str">
        <f t="shared" si="212"/>
        <v xml:space="preserve">
</v>
      </c>
      <c r="CY84" s="41" t="str">
        <f t="shared" si="213"/>
        <v xml:space="preserve">
</v>
      </c>
      <c r="CZ84" s="41" t="str">
        <f t="shared" si="214"/>
        <v xml:space="preserve">
</v>
      </c>
      <c r="DA84" s="41" t="str">
        <f t="shared" si="215"/>
        <v xml:space="preserve">
</v>
      </c>
      <c r="DB84" s="41" t="str">
        <f t="shared" si="216"/>
        <v xml:space="preserve">
</v>
      </c>
      <c r="DC84" s="41" t="str">
        <f t="shared" si="217"/>
        <v xml:space="preserve">
</v>
      </c>
      <c r="DD84" s="41" t="str">
        <f t="shared" si="218"/>
        <v xml:space="preserve">
</v>
      </c>
      <c r="DE84" s="41" t="str">
        <f>IF(CG84="","",CONCATENATE(,$BA$18,",","
",CE84,","))</f>
        <v>Until: 24:00,
1,</v>
      </c>
    </row>
    <row r="85" spans="1:109" x14ac:dyDescent="0.3">
      <c r="A85" s="29"/>
      <c r="B85" s="54" t="s">
        <v>3</v>
      </c>
      <c r="C85" s="45">
        <v>3</v>
      </c>
      <c r="D85" s="33">
        <v>0</v>
      </c>
      <c r="E85" s="33">
        <v>0</v>
      </c>
      <c r="F85" s="33">
        <v>0</v>
      </c>
      <c r="G85" s="33">
        <v>0.05</v>
      </c>
      <c r="H85" s="33">
        <v>0.1</v>
      </c>
      <c r="I85" s="33">
        <v>0.25</v>
      </c>
      <c r="J85" s="33">
        <v>0.65</v>
      </c>
      <c r="K85" s="33">
        <v>0.65</v>
      </c>
      <c r="L85" s="33">
        <v>0.65</v>
      </c>
      <c r="M85" s="33">
        <v>0.65</v>
      </c>
      <c r="N85" s="33">
        <v>0.6</v>
      </c>
      <c r="O85" s="33">
        <v>0.6</v>
      </c>
      <c r="P85" s="33">
        <v>0.65</v>
      </c>
      <c r="Q85" s="33">
        <v>0.65</v>
      </c>
      <c r="R85" s="33">
        <v>0.65</v>
      </c>
      <c r="S85" s="33">
        <v>0.65</v>
      </c>
      <c r="T85" s="33">
        <v>0.4</v>
      </c>
      <c r="U85" s="33">
        <v>0.25</v>
      </c>
      <c r="V85" s="33">
        <v>0.1</v>
      </c>
      <c r="W85" s="33">
        <v>0.05</v>
      </c>
      <c r="X85" s="33">
        <v>0.05</v>
      </c>
      <c r="Y85" s="33">
        <v>0.05</v>
      </c>
      <c r="Z85" s="33">
        <v>0</v>
      </c>
      <c r="AA85" s="33">
        <v>0</v>
      </c>
      <c r="AB85" s="33"/>
      <c r="AC85" s="50" t="str">
        <f t="shared" si="219"/>
        <v>For: Weekdays,</v>
      </c>
      <c r="AD85" s="41" t="str">
        <f t="shared" ref="AD85:AD90" si="222">CONCATENATE(IF(D86+1=E86+1,"",AD$18),"
",IF(D86+1=E86+1,"",D86),IF(D86+1=E86+1,"",","),""
)</f>
        <v xml:space="preserve">
</v>
      </c>
      <c r="AE85" s="41" t="str">
        <f t="shared" ref="AE85:AE90" si="223">CONCATENATE(IF(E86+1=F86+1,"",AE$18),"
",IF(E86+1=F86+1,"",E86),IF(E86+1=F86+1,"",","),""
)</f>
        <v xml:space="preserve">
</v>
      </c>
      <c r="AF85" s="41" t="str">
        <f t="shared" ref="AF85:AF90" si="224">CONCATENATE(IF(F86+1=G86+1,"",AF$18),"
",IF(F86+1=G86+1,"",F86),IF(F86+1=G86+1,"",","),""
)</f>
        <v xml:space="preserve">
</v>
      </c>
      <c r="AG85" s="41" t="str">
        <f t="shared" ref="AG85:AG90" si="225">CONCATENATE(IF(G86+1=H86+1,"",AG$18),"
",IF(G86+1=H86+1,"",G86),IF(G86+1=H86+1,"",","),""
)</f>
        <v xml:space="preserve">
</v>
      </c>
      <c r="AH85" s="41" t="str">
        <f t="shared" ref="AH85:AH90" si="226">CONCATENATE(IF(H86+1=I86+1,"",AH$18),"
",IF(H86+1=I86+1,"",H86),IF(H86+1=I86+1,"",","),""
)</f>
        <v>Until: 05:00,
0,</v>
      </c>
      <c r="AI85" s="41" t="str">
        <f t="shared" ref="AI85:AI90" si="227">CONCATENATE(IF(I86+1=J86+1,"",AI$18),"
",IF(I86+1=J86+1,"",I86),IF(I86+1=J86+1,"",","),""
)</f>
        <v>Until: 06:00,
0.05,</v>
      </c>
      <c r="AJ85" s="41" t="str">
        <f t="shared" ref="AJ85:AJ90" si="228">CONCATENATE(IF(J86+1=K86+1,"",AJ$18),"
",IF(J86+1=K86+1,"",J86),IF(J86+1=K86+1,"",","),""
)</f>
        <v xml:space="preserve">
</v>
      </c>
      <c r="AK85" s="41" t="str">
        <f t="shared" ref="AK85:AK90" si="229">CONCATENATE(IF(K86+1=L86+1,"",AK$18),"
",IF(K86+1=L86+1,"",K86),IF(K86+1=L86+1,"",","),""
)</f>
        <v xml:space="preserve">
</v>
      </c>
      <c r="AL85" s="41" t="str">
        <f t="shared" ref="AL85:AL90" si="230">CONCATENATE(IF(L86+1=M86+1,"",AL$18),"
",IF(L86+1=M86+1,"",L86),IF(L86+1=M86+1,"",","),""
)</f>
        <v xml:space="preserve">
</v>
      </c>
      <c r="AM85" s="41" t="str">
        <f t="shared" ref="AM85:AM90" si="231">CONCATENATE(IF(M86+1=N86+1,"",AM$18),"
",IF(M86+1=N86+1,"",M86),IF(M86+1=N86+1,"",","),""
)</f>
        <v xml:space="preserve">
</v>
      </c>
      <c r="AN85" s="41" t="str">
        <f t="shared" ref="AN85:AN90" si="232">CONCATENATE(IF(N86+1=O86+1,"",AN$18),"
",IF(N86+1=O86+1,"",N86),IF(N86+1=O86+1,"",","),""
)</f>
        <v xml:space="preserve">
</v>
      </c>
      <c r="AO85" s="41" t="str">
        <f t="shared" ref="AO85:AO90" si="233">CONCATENATE(IF(O86+1=P86+1,"",AO$18),"
",IF(O86+1=P86+1,"",O86),IF(O86+1=P86+1,"",","),""
)</f>
        <v xml:space="preserve">
</v>
      </c>
      <c r="AP85" s="41" t="str">
        <f t="shared" ref="AP85:AP90" si="234">CONCATENATE(IF(P86+1=Q86+1,"",AP$18),"
",IF(P86+1=Q86+1,"",P86),IF(P86+1=Q86+1,"",","),""
)</f>
        <v xml:space="preserve">
</v>
      </c>
      <c r="AQ85" s="41" t="str">
        <f t="shared" ref="AQ85:AQ90" si="235">CONCATENATE(IF(Q86+1=R86+1,"",AQ$18),"
",IF(Q86+1=R86+1,"",Q86),IF(Q86+1=R86+1,"",","),""
)</f>
        <v xml:space="preserve">
</v>
      </c>
      <c r="AR85" s="41" t="str">
        <f t="shared" ref="AR85:AR90" si="236">CONCATENATE(IF(R86+1=S86+1,"",AR$18),"
",IF(R86+1=S86+1,"",R86),IF(R86+1=S86+1,"",","),""
)</f>
        <v xml:space="preserve">
</v>
      </c>
      <c r="AS85" s="41" t="str">
        <f t="shared" ref="AS85:AS90" si="237">CONCATENATE(IF(S86+1=T86+1,"",AS$18),"
",IF(S86+1=T86+1,"",S86),IF(S86+1=T86+1,"",","),""
)</f>
        <v>Until: 16:00,
0.15,</v>
      </c>
      <c r="AT85" s="41" t="str">
        <f t="shared" ref="AT85:AT90" si="238">CONCATENATE(IF(T86+1=U86+1,"",AT$18),"
",IF(T86+1=U86+1,"",T86),IF(T86+1=U86+1,"",","),""
)</f>
        <v xml:space="preserve">
</v>
      </c>
      <c r="AU85" s="41" t="str">
        <f t="shared" ref="AU85:AU90" si="239">CONCATENATE(IF(U86+1=V86+1,"",AU$18),"
",IF(U86+1=V86+1,"",U86),IF(U86+1=V86+1,"",","),""
)</f>
        <v xml:space="preserve">
</v>
      </c>
      <c r="AV85" s="41" t="str">
        <f t="shared" ref="AV85:AV90" si="240">CONCATENATE(IF(V86+1=W86+1,"",AV$18),"
",IF(V86+1=W86+1,"",V86),IF(V86+1=W86+1,"",","),""
)</f>
        <v xml:space="preserve">
</v>
      </c>
      <c r="AW85" s="41" t="str">
        <f t="shared" ref="AW85:AW90" si="241">CONCATENATE(IF(W86+1=X86+1,"",AW$18),"
",IF(W86+1=X86+1,"",W86),IF(W86+1=X86+1,"",","),""
)</f>
        <v xml:space="preserve">
</v>
      </c>
      <c r="AX85" s="41" t="str">
        <f t="shared" ref="AX85:AX90" si="242">CONCATENATE(IF(X86+1=Y86+1,"",AX$18),"
",IF(X86+1=Y86+1,"",X86),IF(X86+1=Y86+1,"",","),""
)</f>
        <v xml:space="preserve">
</v>
      </c>
      <c r="AY85" s="41" t="str">
        <f t="shared" ref="AY85:AY90" si="243">CONCATENATE(IF(Y86+1=Z86+1,"",AY$18),"
",IF(Y86+1=Z86+1,"",Y86),IF(Y86+1=Z86+1,"",","),""
)</f>
        <v>Until: 22:00,
0.05,</v>
      </c>
      <c r="AZ85" s="41" t="str">
        <f t="shared" ref="AZ85:AZ90" si="244">CONCATENATE(IF(Z86+1=AA86+1,"",AZ$18),"
",IF(Z86+1=AA86+1,"",Z86),IF(Z86+1=AA86+1,"",","),""
)</f>
        <v xml:space="preserve">
</v>
      </c>
      <c r="BA85" s="41" t="str">
        <f>IF(AC85="","",CONCATENATE(,$BA$18,",","
",AA86,","))</f>
        <v>Until: 24:00,
0,</v>
      </c>
      <c r="BB85" s="42" t="str">
        <f>CONCATENATE(,AC85,"
",AD85,"
",AE85,"
",AF85,"
",AG85,"
",AH85,"
",AI85,"
",AJ85,"
",AK85,"
",AL85,"
",AM85,"
",AN85,"
",AO85,"
",AP85,"
",AQ85,"
",AR85,"
",AS85,"
",AT85,"
",AU85,"
",AV85,"
",AW85,"
",AX85,"
",AY85,"
",AZ85,"
",BA85,"")</f>
        <v>For: Weekdays,
Until: 05:00,
0,
Until: 06:00,
0.05,
Until: 16:00,
0.15,
Until: 22:00,
0.05,
Until: 24:00,
0,</v>
      </c>
      <c r="BC85" t="s">
        <v>33</v>
      </c>
      <c r="BD85" s="29"/>
      <c r="BE85" s="29"/>
      <c r="BF85" s="54" t="str">
        <f>B85</f>
        <v>Weekdays</v>
      </c>
      <c r="BG85" s="45">
        <v>6</v>
      </c>
      <c r="BH85" s="33">
        <v>0.05</v>
      </c>
      <c r="BI85" s="33">
        <v>0.05</v>
      </c>
      <c r="BJ85" s="33">
        <v>0.05</v>
      </c>
      <c r="BK85" s="33">
        <v>0.1</v>
      </c>
      <c r="BL85" s="33">
        <v>0.2</v>
      </c>
      <c r="BM85" s="33">
        <v>0.4</v>
      </c>
      <c r="BN85" s="33">
        <v>0.7</v>
      </c>
      <c r="BO85" s="33">
        <v>0.8</v>
      </c>
      <c r="BP85" s="33">
        <v>0.9</v>
      </c>
      <c r="BQ85" s="33">
        <v>0.9</v>
      </c>
      <c r="BR85" s="33">
        <v>0.9</v>
      </c>
      <c r="BS85" s="33">
        <v>0.9</v>
      </c>
      <c r="BT85" s="33">
        <v>0.9</v>
      </c>
      <c r="BU85" s="33">
        <v>0.9</v>
      </c>
      <c r="BV85" s="33">
        <v>0.9</v>
      </c>
      <c r="BW85" s="33">
        <v>0.9</v>
      </c>
      <c r="BX85" s="33">
        <v>0.8</v>
      </c>
      <c r="BY85" s="33">
        <v>0.35</v>
      </c>
      <c r="BZ85" s="33">
        <v>0.1</v>
      </c>
      <c r="CA85" s="33">
        <v>0.1</v>
      </c>
      <c r="CB85" s="33">
        <v>0.1</v>
      </c>
      <c r="CC85" s="33">
        <v>0.1</v>
      </c>
      <c r="CD85" s="33">
        <v>0.05</v>
      </c>
      <c r="CE85" s="33">
        <v>0.05</v>
      </c>
      <c r="CF85" s="33"/>
      <c r="CG85" s="50" t="str">
        <f t="shared" si="221"/>
        <v>For: Weekdays,</v>
      </c>
      <c r="CH85" s="41" t="str">
        <f t="shared" ref="CH85:CH90" si="245">CONCATENATE(IF(BH86+1=BI86+1,"",CH$18),"
",IF(BH86+1=BI86+1,"",BH86),IF(BH86+1=BI86+1,"",","),""
)</f>
        <v xml:space="preserve">
</v>
      </c>
      <c r="CI85" s="41" t="str">
        <f t="shared" ref="CI85:CI90" si="246">CONCATENATE(IF(BI86+1=BJ86+1,"",CI$18),"
",IF(BI86+1=BJ86+1,"",BI86),IF(BI86+1=BJ86+1,"",","),""
)</f>
        <v xml:space="preserve">
</v>
      </c>
      <c r="CJ85" s="41" t="str">
        <f t="shared" ref="CJ85:CJ90" si="247">CONCATENATE(IF(BJ86+1=BK86+1,"",CJ$18),"
",IF(BJ86+1=BK86+1,"",BJ86),IF(BJ86+1=BK86+1,"",","),""
)</f>
        <v xml:space="preserve">
</v>
      </c>
      <c r="CK85" s="41" t="str">
        <f t="shared" ref="CK85:CK90" si="248">CONCATENATE(IF(BK86+1=BL86+1,"",CK$18),"
",IF(BK86+1=BL86+1,"",BK86),IF(BK86+1=BL86+1,"",","),""
)</f>
        <v>Until: 04:00,
0.05,</v>
      </c>
      <c r="CL85" s="41" t="str">
        <f t="shared" ref="CL85:CL90" si="249">CONCATENATE(IF(BL86+1=BM86+1,"",CL$18),"
",IF(BL86+1=BM86+1,"",BL86),IF(BL86+1=BM86+1,"",","),""
)</f>
        <v>Until: 05:00,
0.1,</v>
      </c>
      <c r="CM85" s="41" t="str">
        <f t="shared" ref="CM85:CM90" si="250">CONCATENATE(IF(BM86+1=BN86+1,"",CM$18),"
",IF(BM86+1=BN86+1,"",BM86),IF(BM86+1=BN86+1,"",","),""
)</f>
        <v>Until: 06:00,
0.15,</v>
      </c>
      <c r="CN85" s="41" t="str">
        <f t="shared" ref="CN85:CN90" si="251">CONCATENATE(IF(BN86+1=BO86+1,"",CN$18),"
",IF(BN86+1=BO86+1,"",BN86),IF(BN86+1=BO86+1,"",","),""
)</f>
        <v xml:space="preserve">
</v>
      </c>
      <c r="CO85" s="41" t="str">
        <f t="shared" ref="CO85:CO90" si="252">CONCATENATE(IF(BO86+1=BP86+1,"",CO$18),"
",IF(BO86+1=BP86+1,"",BO86),IF(BO86+1=BP86+1,"",","),""
)</f>
        <v xml:space="preserve">
</v>
      </c>
      <c r="CP85" s="41" t="str">
        <f t="shared" ref="CP85:CP90" si="253">CONCATENATE(IF(BP86+1=BQ86+1,"",CP$18),"
",IF(BP86+1=BQ86+1,"",BP86),IF(BP86+1=BQ86+1,"",","),""
)</f>
        <v xml:space="preserve">
</v>
      </c>
      <c r="CQ85" s="41" t="str">
        <f t="shared" ref="CQ85:CQ90" si="254">CONCATENATE(IF(BQ86+1=BR86+1,"",CQ$18),"
",IF(BQ86+1=BR86+1,"",BQ86),IF(BQ86+1=BR86+1,"",","),""
)</f>
        <v xml:space="preserve">
</v>
      </c>
      <c r="CR85" s="41" t="str">
        <f t="shared" ref="CR85:CR90" si="255">CONCATENATE(IF(BR86+1=BS86+1,"",CR$18),"
",IF(BR86+1=BS86+1,"",BR86),IF(BR86+1=BS86+1,"",","),""
)</f>
        <v xml:space="preserve">
</v>
      </c>
      <c r="CS85" s="41" t="str">
        <f t="shared" ref="CS85:CS90" si="256">CONCATENATE(IF(BS86+1=BT86+1,"",CS$18),"
",IF(BS86+1=BT86+1,"",BS86),IF(BS86+1=BT86+1,"",","),""
)</f>
        <v xml:space="preserve">
</v>
      </c>
      <c r="CT85" s="41" t="str">
        <f t="shared" ref="CT85:CT90" si="257">CONCATENATE(IF(BT86+1=BU86+1,"",CT$18),"
",IF(BT86+1=BU86+1,"",BT86),IF(BT86+1=BU86+1,"",","),""
)</f>
        <v>Until: 13:00,
0.25,</v>
      </c>
      <c r="CU85" s="41" t="str">
        <f t="shared" ref="CU85:CU90" si="258">CONCATENATE(IF(BU86+1=BV86+1,"",CU$18),"
",IF(BU86+1=BV86+1,"",BU86),IF(BU86+1=BV86+1,"",","),""
)</f>
        <v xml:space="preserve">
</v>
      </c>
      <c r="CV85" s="41" t="str">
        <f t="shared" ref="CV85:CV90" si="259">CONCATENATE(IF(BV86+1=BW86+1,"",CV$18),"
",IF(BV86+1=BW86+1,"",BV86),IF(BV86+1=BW86+1,"",","),""
)</f>
        <v xml:space="preserve">
</v>
      </c>
      <c r="CW85" s="41" t="str">
        <f t="shared" ref="CW85:CW90" si="260">CONCATENATE(IF(BW86+1=BX86+1,"",CW$18),"
",IF(BW86+1=BX86+1,"",BW86),IF(BW86+1=BX86+1,"",","),""
)</f>
        <v>Until: 16:00,
0.2,</v>
      </c>
      <c r="CX85" s="41" t="str">
        <f t="shared" ref="CX85:CX90" si="261">CONCATENATE(IF(BX86+1=BY86+1,"",CX$18),"
",IF(BX86+1=BY86+1,"",BX86),IF(BX86+1=BY86+1,"",","),""
)</f>
        <v xml:space="preserve">
</v>
      </c>
      <c r="CY85" s="41" t="str">
        <f t="shared" ref="CY85:CY90" si="262">CONCATENATE(IF(BY86+1=BZ86+1,"",CY$18),"
",IF(BY86+1=BZ86+1,"",BY86),IF(BY86+1=BZ86+1,"",","),""
)</f>
        <v xml:space="preserve">
</v>
      </c>
      <c r="CZ85" s="41" t="str">
        <f t="shared" ref="CZ85:CZ90" si="263">CONCATENATE(IF(BZ86+1=CA86+1,"",CZ$18),"
",IF(BZ86+1=CA86+1,"",BZ86),IF(BZ86+1=CA86+1,"",","),""
)</f>
        <v xml:space="preserve">
</v>
      </c>
      <c r="DA85" s="41" t="str">
        <f t="shared" ref="DA85:DA90" si="264">CONCATENATE(IF(CA86+1=CB86+1,"",DA$18),"
",IF(CA86+1=CB86+1,"",CA86),IF(CA86+1=CB86+1,"",","),""
)</f>
        <v xml:space="preserve">
</v>
      </c>
      <c r="DB85" s="41" t="str">
        <f t="shared" ref="DB85:DB90" si="265">CONCATENATE(IF(CB86+1=CC86+1,"",DB$18),"
",IF(CB86+1=CC86+1,"",CB86),IF(CB86+1=CC86+1,"",","),""
)</f>
        <v>Until: 21:00,
0.15,</v>
      </c>
      <c r="DC85" s="41" t="str">
        <f t="shared" ref="DC85:DC90" si="266">CONCATENATE(IF(CC86+1=CD86+1,"",DC$18),"
",IF(CC86+1=CD86+1,"",CC86),IF(CC86+1=CD86+1,"",","),""
)</f>
        <v>Until: 22:00,
0.1,</v>
      </c>
      <c r="DD85" s="41" t="str">
        <f t="shared" ref="DD85:DD90" si="267">CONCATENATE(IF(CD86+1=CE86+1,"",DD$18),"
",IF(CD86+1=CE86+1,"",CD86),IF(CD86+1=CE86+1,"",","),""
)</f>
        <v xml:space="preserve">
</v>
      </c>
      <c r="DE85" s="41" t="str">
        <f>IF(CG85="","",CONCATENATE(,$BA$18,",","
",CE86,","))</f>
        <v>Until: 24:00,
0.05,</v>
      </c>
    </row>
    <row r="86" spans="1:109" x14ac:dyDescent="0.3">
      <c r="A86" s="29"/>
      <c r="B86" s="54" t="s">
        <v>111</v>
      </c>
      <c r="C86" s="45">
        <v>3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0.05</v>
      </c>
      <c r="J86" s="33">
        <v>0.15</v>
      </c>
      <c r="K86" s="33">
        <v>0.15</v>
      </c>
      <c r="L86" s="33">
        <v>0.15</v>
      </c>
      <c r="M86" s="33">
        <v>0.15</v>
      </c>
      <c r="N86" s="33">
        <v>0.15</v>
      </c>
      <c r="O86" s="33">
        <v>0.15</v>
      </c>
      <c r="P86" s="33">
        <v>0.15</v>
      </c>
      <c r="Q86" s="33">
        <v>0.15</v>
      </c>
      <c r="R86" s="33">
        <v>0.15</v>
      </c>
      <c r="S86" s="33">
        <v>0.15</v>
      </c>
      <c r="T86" s="33">
        <v>0.05</v>
      </c>
      <c r="U86" s="33">
        <v>0.05</v>
      </c>
      <c r="V86" s="33">
        <v>0.05</v>
      </c>
      <c r="W86" s="33">
        <v>0.05</v>
      </c>
      <c r="X86" s="33">
        <v>0.05</v>
      </c>
      <c r="Y86" s="33">
        <v>0.05</v>
      </c>
      <c r="Z86" s="33">
        <v>0</v>
      </c>
      <c r="AA86" s="33">
        <v>0</v>
      </c>
      <c r="AB86" s="33"/>
      <c r="AC86" s="50" t="str">
        <f t="shared" si="219"/>
        <v>For: Saturday,</v>
      </c>
      <c r="AD86" s="41" t="str">
        <f t="shared" si="222"/>
        <v xml:space="preserve">
</v>
      </c>
      <c r="AE86" s="41" t="str">
        <f t="shared" si="223"/>
        <v xml:space="preserve">
</v>
      </c>
      <c r="AF86" s="41" t="str">
        <f t="shared" si="224"/>
        <v xml:space="preserve">
</v>
      </c>
      <c r="AG86" s="41" t="str">
        <f t="shared" si="225"/>
        <v xml:space="preserve">
</v>
      </c>
      <c r="AH86" s="41" t="str">
        <f t="shared" si="226"/>
        <v xml:space="preserve">
</v>
      </c>
      <c r="AI86" s="41" t="str">
        <f t="shared" si="227"/>
        <v>Until: 06:00,
0,</v>
      </c>
      <c r="AJ86" s="41" t="str">
        <f t="shared" si="228"/>
        <v xml:space="preserve">
</v>
      </c>
      <c r="AK86" s="41" t="str">
        <f t="shared" si="229"/>
        <v xml:space="preserve">
</v>
      </c>
      <c r="AL86" s="41" t="str">
        <f t="shared" si="230"/>
        <v xml:space="preserve">
</v>
      </c>
      <c r="AM86" s="41" t="str">
        <f t="shared" si="231"/>
        <v xml:space="preserve">
</v>
      </c>
      <c r="AN86" s="41" t="str">
        <f t="shared" si="232"/>
        <v xml:space="preserve">
</v>
      </c>
      <c r="AO86" s="41" t="str">
        <f t="shared" si="233"/>
        <v xml:space="preserve">
</v>
      </c>
      <c r="AP86" s="41" t="str">
        <f t="shared" si="234"/>
        <v xml:space="preserve">
</v>
      </c>
      <c r="AQ86" s="41" t="str">
        <f t="shared" si="235"/>
        <v xml:space="preserve">
</v>
      </c>
      <c r="AR86" s="41" t="str">
        <f t="shared" si="236"/>
        <v xml:space="preserve">
</v>
      </c>
      <c r="AS86" s="41" t="str">
        <f t="shared" si="237"/>
        <v xml:space="preserve">
</v>
      </c>
      <c r="AT86" s="41" t="str">
        <f t="shared" si="238"/>
        <v xml:space="preserve">
</v>
      </c>
      <c r="AU86" s="41" t="str">
        <f t="shared" si="239"/>
        <v xml:space="preserve">
</v>
      </c>
      <c r="AV86" s="41" t="str">
        <f t="shared" si="240"/>
        <v xml:space="preserve">
</v>
      </c>
      <c r="AW86" s="41" t="str">
        <f t="shared" si="241"/>
        <v xml:space="preserve">
</v>
      </c>
      <c r="AX86" s="41" t="str">
        <f t="shared" si="242"/>
        <v xml:space="preserve">
</v>
      </c>
      <c r="AY86" s="41" t="str">
        <f t="shared" si="243"/>
        <v>Until: 22:00,
0.05,</v>
      </c>
      <c r="AZ86" s="41" t="str">
        <f t="shared" si="244"/>
        <v xml:space="preserve">
</v>
      </c>
      <c r="BA86" s="41" t="str">
        <f t="shared" ref="BA86:BA90" si="268">IF(AC86="","",CONCATENATE(,$BA$18,",","
",AA87,","))</f>
        <v>Until: 24:00,
0,</v>
      </c>
      <c r="BB86" s="42" t="str">
        <f t="shared" ref="BB86:BB90" si="269">CONCATENATE(,AC86,"
",AD86,"
",AE86,"
",AF86,"
",AG86,"
",AH86,"
",AI86,"
",AJ86,"
",AK86,"
",AL86,"
",AM86,"
",AN86,"
",AO86,"
",AP86,"
",AQ86,"
",AR86,"
",AS86,"
",AT86,"
",AU86,"
",AV86,"
",AW86,"
",AX86,"
",AY86,"
",AZ86,"
",BA86,"")</f>
        <v>For: Saturday,
Until: 06:00,
0,
Until: 22:00,
0.05,
Until: 24:00,
0,</v>
      </c>
      <c r="BC86" t="s">
        <v>33</v>
      </c>
      <c r="BD86" s="29"/>
      <c r="BE86" s="29"/>
      <c r="BF86" s="54" t="str">
        <f t="shared" ref="BF86:BF90" si="270">B86</f>
        <v>Saturday</v>
      </c>
      <c r="BG86" s="45">
        <v>6</v>
      </c>
      <c r="BH86" s="33">
        <v>0.05</v>
      </c>
      <c r="BI86" s="33">
        <v>0.05</v>
      </c>
      <c r="BJ86" s="33">
        <v>0.05</v>
      </c>
      <c r="BK86" s="33">
        <v>0.05</v>
      </c>
      <c r="BL86" s="33">
        <v>0.1</v>
      </c>
      <c r="BM86" s="33">
        <v>0.15</v>
      </c>
      <c r="BN86" s="33">
        <v>0.25</v>
      </c>
      <c r="BO86" s="33">
        <v>0.25</v>
      </c>
      <c r="BP86" s="33">
        <v>0.25</v>
      </c>
      <c r="BQ86" s="33">
        <v>0.25</v>
      </c>
      <c r="BR86" s="33">
        <v>0.25</v>
      </c>
      <c r="BS86" s="33">
        <v>0.25</v>
      </c>
      <c r="BT86" s="33">
        <v>0.25</v>
      </c>
      <c r="BU86" s="33">
        <v>0.2</v>
      </c>
      <c r="BV86" s="33">
        <v>0.2</v>
      </c>
      <c r="BW86" s="33">
        <v>0.2</v>
      </c>
      <c r="BX86" s="33">
        <v>0.15</v>
      </c>
      <c r="BY86" s="33">
        <v>0.15</v>
      </c>
      <c r="BZ86" s="33">
        <v>0.15</v>
      </c>
      <c r="CA86" s="33">
        <v>0.15</v>
      </c>
      <c r="CB86" s="33">
        <v>0.15</v>
      </c>
      <c r="CC86" s="33">
        <v>0.1</v>
      </c>
      <c r="CD86" s="33">
        <v>0.05</v>
      </c>
      <c r="CE86" s="33">
        <v>0.05</v>
      </c>
      <c r="CF86" s="33"/>
      <c r="CG86" s="50" t="str">
        <f t="shared" si="221"/>
        <v>For: Saturday,</v>
      </c>
      <c r="CH86" s="41" t="str">
        <f t="shared" si="245"/>
        <v xml:space="preserve">
</v>
      </c>
      <c r="CI86" s="41" t="str">
        <f t="shared" si="246"/>
        <v xml:space="preserve">
</v>
      </c>
      <c r="CJ86" s="41" t="str">
        <f t="shared" si="247"/>
        <v xml:space="preserve">
</v>
      </c>
      <c r="CK86" s="41" t="str">
        <f t="shared" si="248"/>
        <v>Until: 04:00,
0.05,</v>
      </c>
      <c r="CL86" s="41" t="str">
        <f t="shared" si="249"/>
        <v>Until: 05:00,
0.1,</v>
      </c>
      <c r="CM86" s="41" t="str">
        <f t="shared" si="250"/>
        <v xml:space="preserve">
</v>
      </c>
      <c r="CN86" s="41" t="str">
        <f t="shared" si="251"/>
        <v xml:space="preserve">
</v>
      </c>
      <c r="CO86" s="41" t="str">
        <f t="shared" si="252"/>
        <v xml:space="preserve">
</v>
      </c>
      <c r="CP86" s="41" t="str">
        <f t="shared" si="253"/>
        <v xml:space="preserve">
</v>
      </c>
      <c r="CQ86" s="41" t="str">
        <f t="shared" si="254"/>
        <v xml:space="preserve">
</v>
      </c>
      <c r="CR86" s="41" t="str">
        <f t="shared" si="255"/>
        <v xml:space="preserve">
</v>
      </c>
      <c r="CS86" s="41" t="str">
        <f t="shared" si="256"/>
        <v xml:space="preserve">
</v>
      </c>
      <c r="CT86" s="41" t="str">
        <f t="shared" si="257"/>
        <v xml:space="preserve">
</v>
      </c>
      <c r="CU86" s="41" t="str">
        <f t="shared" si="258"/>
        <v xml:space="preserve">
</v>
      </c>
      <c r="CV86" s="41" t="str">
        <f t="shared" si="259"/>
        <v xml:space="preserve">
</v>
      </c>
      <c r="CW86" s="41" t="str">
        <f t="shared" si="260"/>
        <v>Until: 16:00,
0.15,</v>
      </c>
      <c r="CX86" s="41" t="str">
        <f t="shared" si="261"/>
        <v xml:space="preserve">
</v>
      </c>
      <c r="CY86" s="41" t="str">
        <f t="shared" si="262"/>
        <v xml:space="preserve">
</v>
      </c>
      <c r="CZ86" s="41" t="str">
        <f t="shared" si="263"/>
        <v xml:space="preserve">
</v>
      </c>
      <c r="DA86" s="41" t="str">
        <f t="shared" si="264"/>
        <v>Until: 20:00,
0.1,</v>
      </c>
      <c r="DB86" s="41" t="str">
        <f t="shared" si="265"/>
        <v xml:space="preserve">
</v>
      </c>
      <c r="DC86" s="41" t="str">
        <f t="shared" si="266"/>
        <v xml:space="preserve">
</v>
      </c>
      <c r="DD86" s="41" t="str">
        <f t="shared" si="267"/>
        <v xml:space="preserve">
</v>
      </c>
      <c r="DE86" s="41" t="str">
        <f t="shared" ref="DE86:DE90" si="271">IF(CG86="","",CONCATENATE(,$BA$18,",","
",CE87,","))</f>
        <v>Until: 24:00,
0.05,</v>
      </c>
    </row>
    <row r="87" spans="1:109" x14ac:dyDescent="0.3">
      <c r="A87" s="29"/>
      <c r="B87" s="54" t="s">
        <v>112</v>
      </c>
      <c r="C87" s="45">
        <v>3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0.05</v>
      </c>
      <c r="K87" s="33">
        <v>0.05</v>
      </c>
      <c r="L87" s="33">
        <v>0.05</v>
      </c>
      <c r="M87" s="33">
        <v>0.05</v>
      </c>
      <c r="N87" s="33">
        <v>0.05</v>
      </c>
      <c r="O87" s="33">
        <v>0.05</v>
      </c>
      <c r="P87" s="33">
        <v>0.05</v>
      </c>
      <c r="Q87" s="33">
        <v>0.05</v>
      </c>
      <c r="R87" s="33">
        <v>0.05</v>
      </c>
      <c r="S87" s="33">
        <v>0.05</v>
      </c>
      <c r="T87" s="33">
        <v>0.05</v>
      </c>
      <c r="U87" s="33">
        <v>0.05</v>
      </c>
      <c r="V87" s="33">
        <v>0.05</v>
      </c>
      <c r="W87" s="33">
        <v>0.05</v>
      </c>
      <c r="X87" s="33">
        <v>0.05</v>
      </c>
      <c r="Y87" s="33">
        <v>0.05</v>
      </c>
      <c r="Z87" s="33">
        <v>0</v>
      </c>
      <c r="AA87" s="33">
        <v>0</v>
      </c>
      <c r="AB87" s="33"/>
      <c r="AC87" s="50" t="str">
        <f t="shared" si="219"/>
        <v>For: Sunday,</v>
      </c>
      <c r="AD87" s="41" t="str">
        <f t="shared" si="222"/>
        <v xml:space="preserve">
</v>
      </c>
      <c r="AE87" s="41" t="str">
        <f t="shared" si="223"/>
        <v xml:space="preserve">
</v>
      </c>
      <c r="AF87" s="41" t="str">
        <f t="shared" si="224"/>
        <v xml:space="preserve">
</v>
      </c>
      <c r="AG87" s="41" t="str">
        <f t="shared" si="225"/>
        <v xml:space="preserve">
</v>
      </c>
      <c r="AH87" s="41" t="str">
        <f t="shared" si="226"/>
        <v xml:space="preserve">
</v>
      </c>
      <c r="AI87" s="41" t="str">
        <f t="shared" si="227"/>
        <v xml:space="preserve">
</v>
      </c>
      <c r="AJ87" s="41" t="str">
        <f t="shared" si="228"/>
        <v xml:space="preserve">
</v>
      </c>
      <c r="AK87" s="41" t="str">
        <f t="shared" si="229"/>
        <v xml:space="preserve">
</v>
      </c>
      <c r="AL87" s="41" t="str">
        <f t="shared" si="230"/>
        <v xml:space="preserve">
</v>
      </c>
      <c r="AM87" s="41" t="str">
        <f t="shared" si="231"/>
        <v xml:space="preserve">
</v>
      </c>
      <c r="AN87" s="41" t="str">
        <f t="shared" si="232"/>
        <v xml:space="preserve">
</v>
      </c>
      <c r="AO87" s="41" t="str">
        <f t="shared" si="233"/>
        <v xml:space="preserve">
</v>
      </c>
      <c r="AP87" s="41" t="str">
        <f t="shared" si="234"/>
        <v xml:space="preserve">
</v>
      </c>
      <c r="AQ87" s="41" t="str">
        <f t="shared" si="235"/>
        <v xml:space="preserve">
</v>
      </c>
      <c r="AR87" s="41" t="str">
        <f t="shared" si="236"/>
        <v xml:space="preserve">
</v>
      </c>
      <c r="AS87" s="41" t="str">
        <f t="shared" si="237"/>
        <v xml:space="preserve">
</v>
      </c>
      <c r="AT87" s="41" t="str">
        <f t="shared" si="238"/>
        <v xml:space="preserve">
</v>
      </c>
      <c r="AU87" s="41" t="str">
        <f t="shared" si="239"/>
        <v xml:space="preserve">
</v>
      </c>
      <c r="AV87" s="41" t="str">
        <f t="shared" si="240"/>
        <v xml:space="preserve">
</v>
      </c>
      <c r="AW87" s="41" t="str">
        <f t="shared" si="241"/>
        <v xml:space="preserve">
</v>
      </c>
      <c r="AX87" s="41" t="str">
        <f t="shared" si="242"/>
        <v xml:space="preserve">
</v>
      </c>
      <c r="AY87" s="41" t="str">
        <f t="shared" si="243"/>
        <v xml:space="preserve">
</v>
      </c>
      <c r="AZ87" s="41" t="str">
        <f t="shared" si="244"/>
        <v xml:space="preserve">
</v>
      </c>
      <c r="BA87" s="41" t="str">
        <f t="shared" si="268"/>
        <v>Until: 24:00,
1,</v>
      </c>
      <c r="BB87" s="42" t="str">
        <f t="shared" si="269"/>
        <v>For: Sunday,
Until: 24:00,
1,</v>
      </c>
      <c r="BC87" t="s">
        <v>33</v>
      </c>
      <c r="BD87" s="29"/>
      <c r="BE87" s="29"/>
      <c r="BF87" s="54" t="str">
        <f t="shared" si="270"/>
        <v>Sunday</v>
      </c>
      <c r="BG87" s="45">
        <v>6</v>
      </c>
      <c r="BH87" s="33">
        <v>0.05</v>
      </c>
      <c r="BI87" s="33">
        <v>0.05</v>
      </c>
      <c r="BJ87" s="33">
        <v>0.05</v>
      </c>
      <c r="BK87" s="33">
        <v>0.05</v>
      </c>
      <c r="BL87" s="33">
        <v>0.1</v>
      </c>
      <c r="BM87" s="33">
        <v>0.15</v>
      </c>
      <c r="BN87" s="33">
        <v>0.15</v>
      </c>
      <c r="BO87" s="33">
        <v>0.15</v>
      </c>
      <c r="BP87" s="33">
        <v>0.15</v>
      </c>
      <c r="BQ87" s="33">
        <v>0.15</v>
      </c>
      <c r="BR87" s="33">
        <v>0.15</v>
      </c>
      <c r="BS87" s="33">
        <v>0.15</v>
      </c>
      <c r="BT87" s="33">
        <v>0.15</v>
      </c>
      <c r="BU87" s="33">
        <v>0.15</v>
      </c>
      <c r="BV87" s="33">
        <v>0.15</v>
      </c>
      <c r="BW87" s="33">
        <v>0.15</v>
      </c>
      <c r="BX87" s="33">
        <v>0.1</v>
      </c>
      <c r="BY87" s="33">
        <v>0.1</v>
      </c>
      <c r="BZ87" s="33">
        <v>0.1</v>
      </c>
      <c r="CA87" s="33">
        <v>0.1</v>
      </c>
      <c r="CB87" s="33">
        <v>0.05</v>
      </c>
      <c r="CC87" s="33">
        <v>0.05</v>
      </c>
      <c r="CD87" s="33">
        <v>0.05</v>
      </c>
      <c r="CE87" s="33">
        <v>0.05</v>
      </c>
      <c r="CF87" s="33"/>
      <c r="CG87" s="50" t="str">
        <f t="shared" si="221"/>
        <v>For: Sunday,</v>
      </c>
      <c r="CH87" s="41" t="str">
        <f t="shared" si="245"/>
        <v xml:space="preserve">
</v>
      </c>
      <c r="CI87" s="41" t="str">
        <f t="shared" si="246"/>
        <v xml:space="preserve">
</v>
      </c>
      <c r="CJ87" s="41" t="str">
        <f t="shared" si="247"/>
        <v xml:space="preserve">
</v>
      </c>
      <c r="CK87" s="41" t="str">
        <f t="shared" si="248"/>
        <v xml:space="preserve">
</v>
      </c>
      <c r="CL87" s="41" t="str">
        <f t="shared" si="249"/>
        <v xml:space="preserve">
</v>
      </c>
      <c r="CM87" s="41" t="str">
        <f t="shared" si="250"/>
        <v xml:space="preserve">
</v>
      </c>
      <c r="CN87" s="41" t="str">
        <f t="shared" si="251"/>
        <v xml:space="preserve">
</v>
      </c>
      <c r="CO87" s="41" t="str">
        <f t="shared" si="252"/>
        <v xml:space="preserve">
</v>
      </c>
      <c r="CP87" s="41" t="str">
        <f t="shared" si="253"/>
        <v xml:space="preserve">
</v>
      </c>
      <c r="CQ87" s="41" t="str">
        <f t="shared" si="254"/>
        <v xml:space="preserve">
</v>
      </c>
      <c r="CR87" s="41" t="str">
        <f t="shared" si="255"/>
        <v xml:space="preserve">
</v>
      </c>
      <c r="CS87" s="41" t="str">
        <f t="shared" si="256"/>
        <v xml:space="preserve">
</v>
      </c>
      <c r="CT87" s="41" t="str">
        <f t="shared" si="257"/>
        <v xml:space="preserve">
</v>
      </c>
      <c r="CU87" s="41" t="str">
        <f t="shared" si="258"/>
        <v xml:space="preserve">
</v>
      </c>
      <c r="CV87" s="41" t="str">
        <f t="shared" si="259"/>
        <v xml:space="preserve">
</v>
      </c>
      <c r="CW87" s="41" t="str">
        <f t="shared" si="260"/>
        <v xml:space="preserve">
</v>
      </c>
      <c r="CX87" s="41" t="str">
        <f t="shared" si="261"/>
        <v xml:space="preserve">
</v>
      </c>
      <c r="CY87" s="41" t="str">
        <f t="shared" si="262"/>
        <v xml:space="preserve">
</v>
      </c>
      <c r="CZ87" s="41" t="str">
        <f t="shared" si="263"/>
        <v xml:space="preserve">
</v>
      </c>
      <c r="DA87" s="41" t="str">
        <f t="shared" si="264"/>
        <v xml:space="preserve">
</v>
      </c>
      <c r="DB87" s="41" t="str">
        <f t="shared" si="265"/>
        <v xml:space="preserve">
</v>
      </c>
      <c r="DC87" s="41" t="str">
        <f t="shared" si="266"/>
        <v xml:space="preserve">
</v>
      </c>
      <c r="DD87" s="41" t="str">
        <f t="shared" si="267"/>
        <v xml:space="preserve">
</v>
      </c>
      <c r="DE87" s="41" t="str">
        <f t="shared" si="271"/>
        <v>Until: 24:00,
1,</v>
      </c>
    </row>
    <row r="88" spans="1:109" hidden="1" x14ac:dyDescent="0.3">
      <c r="A88" s="29"/>
      <c r="B88" s="54" t="s">
        <v>106</v>
      </c>
      <c r="C88" s="45"/>
      <c r="D88" s="33">
        <v>1</v>
      </c>
      <c r="E88" s="33">
        <v>1</v>
      </c>
      <c r="F88" s="33">
        <v>1</v>
      </c>
      <c r="G88" s="33">
        <v>1</v>
      </c>
      <c r="H88" s="33">
        <v>1</v>
      </c>
      <c r="I88" s="33">
        <v>1</v>
      </c>
      <c r="J88" s="33">
        <v>1</v>
      </c>
      <c r="K88" s="33">
        <v>1</v>
      </c>
      <c r="L88" s="33">
        <v>1</v>
      </c>
      <c r="M88" s="33">
        <v>1</v>
      </c>
      <c r="N88" s="33">
        <v>1</v>
      </c>
      <c r="O88" s="33">
        <v>1</v>
      </c>
      <c r="P88" s="33">
        <v>1</v>
      </c>
      <c r="Q88" s="33">
        <v>1</v>
      </c>
      <c r="R88" s="33">
        <v>1</v>
      </c>
      <c r="S88" s="33">
        <v>1</v>
      </c>
      <c r="T88" s="33">
        <v>1</v>
      </c>
      <c r="U88" s="33">
        <v>1</v>
      </c>
      <c r="V88" s="33">
        <v>1</v>
      </c>
      <c r="W88" s="33">
        <v>1</v>
      </c>
      <c r="X88" s="33">
        <v>1</v>
      </c>
      <c r="Y88" s="33">
        <v>1</v>
      </c>
      <c r="Z88" s="33">
        <v>1</v>
      </c>
      <c r="AA88" s="33">
        <v>1</v>
      </c>
      <c r="AB88" s="33"/>
      <c r="AC88" s="50" t="str">
        <f t="shared" si="219"/>
        <v>For: Thursday,</v>
      </c>
      <c r="AD88" s="41" t="str">
        <f t="shared" si="222"/>
        <v xml:space="preserve">
</v>
      </c>
      <c r="AE88" s="41" t="str">
        <f t="shared" si="223"/>
        <v xml:space="preserve">
</v>
      </c>
      <c r="AF88" s="41" t="str">
        <f t="shared" si="224"/>
        <v xml:space="preserve">
</v>
      </c>
      <c r="AG88" s="41" t="str">
        <f t="shared" si="225"/>
        <v xml:space="preserve">
</v>
      </c>
      <c r="AH88" s="41" t="str">
        <f t="shared" si="226"/>
        <v xml:space="preserve">
</v>
      </c>
      <c r="AI88" s="41" t="str">
        <f t="shared" si="227"/>
        <v xml:space="preserve">
</v>
      </c>
      <c r="AJ88" s="41" t="str">
        <f t="shared" si="228"/>
        <v xml:space="preserve">
</v>
      </c>
      <c r="AK88" s="41" t="str">
        <f t="shared" si="229"/>
        <v xml:space="preserve">
</v>
      </c>
      <c r="AL88" s="41" t="str">
        <f t="shared" si="230"/>
        <v xml:space="preserve">
</v>
      </c>
      <c r="AM88" s="41" t="str">
        <f t="shared" si="231"/>
        <v xml:space="preserve">
</v>
      </c>
      <c r="AN88" s="41" t="str">
        <f t="shared" si="232"/>
        <v xml:space="preserve">
</v>
      </c>
      <c r="AO88" s="41" t="str">
        <f t="shared" si="233"/>
        <v xml:space="preserve">
</v>
      </c>
      <c r="AP88" s="41" t="str">
        <f t="shared" si="234"/>
        <v xml:space="preserve">
</v>
      </c>
      <c r="AQ88" s="41" t="str">
        <f t="shared" si="235"/>
        <v xml:space="preserve">
</v>
      </c>
      <c r="AR88" s="41" t="str">
        <f t="shared" si="236"/>
        <v xml:space="preserve">
</v>
      </c>
      <c r="AS88" s="41" t="str">
        <f t="shared" si="237"/>
        <v xml:space="preserve">
</v>
      </c>
      <c r="AT88" s="41" t="str">
        <f t="shared" si="238"/>
        <v xml:space="preserve">
</v>
      </c>
      <c r="AU88" s="41" t="str">
        <f t="shared" si="239"/>
        <v xml:space="preserve">
</v>
      </c>
      <c r="AV88" s="41" t="str">
        <f t="shared" si="240"/>
        <v xml:space="preserve">
</v>
      </c>
      <c r="AW88" s="41" t="str">
        <f t="shared" si="241"/>
        <v xml:space="preserve">
</v>
      </c>
      <c r="AX88" s="41" t="str">
        <f t="shared" si="242"/>
        <v xml:space="preserve">
</v>
      </c>
      <c r="AY88" s="41" t="str">
        <f t="shared" si="243"/>
        <v xml:space="preserve">
</v>
      </c>
      <c r="AZ88" s="41" t="str">
        <f t="shared" si="244"/>
        <v xml:space="preserve">
</v>
      </c>
      <c r="BA88" s="41" t="str">
        <f t="shared" si="268"/>
        <v>Until: 24:00,
1,</v>
      </c>
      <c r="BB88" s="42" t="str">
        <f t="shared" si="269"/>
        <v>For: Thursday,
Until: 24:00,
1,</v>
      </c>
      <c r="BC88" t="s">
        <v>33</v>
      </c>
      <c r="BD88" s="29"/>
      <c r="BE88" s="29"/>
      <c r="BF88" s="54" t="str">
        <f t="shared" si="270"/>
        <v>Thursday</v>
      </c>
      <c r="BG88" s="45">
        <v>6</v>
      </c>
      <c r="BH88" s="33">
        <v>1</v>
      </c>
      <c r="BI88" s="33">
        <v>1</v>
      </c>
      <c r="BJ88" s="33">
        <v>1</v>
      </c>
      <c r="BK88" s="33">
        <v>1</v>
      </c>
      <c r="BL88" s="33">
        <v>1</v>
      </c>
      <c r="BM88" s="33">
        <v>1</v>
      </c>
      <c r="BN88" s="33">
        <v>1</v>
      </c>
      <c r="BO88" s="33">
        <v>1</v>
      </c>
      <c r="BP88" s="33">
        <v>1</v>
      </c>
      <c r="BQ88" s="33">
        <v>1</v>
      </c>
      <c r="BR88" s="33">
        <v>1</v>
      </c>
      <c r="BS88" s="33">
        <v>1</v>
      </c>
      <c r="BT88" s="33">
        <v>1</v>
      </c>
      <c r="BU88" s="33">
        <v>1</v>
      </c>
      <c r="BV88" s="33">
        <v>1</v>
      </c>
      <c r="BW88" s="33">
        <v>1</v>
      </c>
      <c r="BX88" s="33">
        <v>1</v>
      </c>
      <c r="BY88" s="33">
        <v>1</v>
      </c>
      <c r="BZ88" s="33">
        <v>1</v>
      </c>
      <c r="CA88" s="33">
        <v>1</v>
      </c>
      <c r="CB88" s="33">
        <v>1</v>
      </c>
      <c r="CC88" s="33">
        <v>1</v>
      </c>
      <c r="CD88" s="33">
        <v>1</v>
      </c>
      <c r="CE88" s="33">
        <v>1</v>
      </c>
      <c r="CF88" s="33"/>
      <c r="CG88" s="50" t="str">
        <f t="shared" si="221"/>
        <v>For: Thursday,</v>
      </c>
      <c r="CH88" s="41" t="str">
        <f t="shared" si="245"/>
        <v xml:space="preserve">
</v>
      </c>
      <c r="CI88" s="41" t="str">
        <f t="shared" si="246"/>
        <v xml:space="preserve">
</v>
      </c>
      <c r="CJ88" s="41" t="str">
        <f t="shared" si="247"/>
        <v xml:space="preserve">
</v>
      </c>
      <c r="CK88" s="41" t="str">
        <f t="shared" si="248"/>
        <v xml:space="preserve">
</v>
      </c>
      <c r="CL88" s="41" t="str">
        <f t="shared" si="249"/>
        <v xml:space="preserve">
</v>
      </c>
      <c r="CM88" s="41" t="str">
        <f t="shared" si="250"/>
        <v xml:space="preserve">
</v>
      </c>
      <c r="CN88" s="41" t="str">
        <f t="shared" si="251"/>
        <v xml:space="preserve">
</v>
      </c>
      <c r="CO88" s="41" t="str">
        <f t="shared" si="252"/>
        <v xml:space="preserve">
</v>
      </c>
      <c r="CP88" s="41" t="str">
        <f t="shared" si="253"/>
        <v xml:space="preserve">
</v>
      </c>
      <c r="CQ88" s="41" t="str">
        <f t="shared" si="254"/>
        <v xml:space="preserve">
</v>
      </c>
      <c r="CR88" s="41" t="str">
        <f t="shared" si="255"/>
        <v xml:space="preserve">
</v>
      </c>
      <c r="CS88" s="41" t="str">
        <f t="shared" si="256"/>
        <v xml:space="preserve">
</v>
      </c>
      <c r="CT88" s="41" t="str">
        <f t="shared" si="257"/>
        <v xml:space="preserve">
</v>
      </c>
      <c r="CU88" s="41" t="str">
        <f t="shared" si="258"/>
        <v xml:space="preserve">
</v>
      </c>
      <c r="CV88" s="41" t="str">
        <f t="shared" si="259"/>
        <v xml:space="preserve">
</v>
      </c>
      <c r="CW88" s="41" t="str">
        <f t="shared" si="260"/>
        <v xml:space="preserve">
</v>
      </c>
      <c r="CX88" s="41" t="str">
        <f t="shared" si="261"/>
        <v xml:space="preserve">
</v>
      </c>
      <c r="CY88" s="41" t="str">
        <f t="shared" si="262"/>
        <v xml:space="preserve">
</v>
      </c>
      <c r="CZ88" s="41" t="str">
        <f t="shared" si="263"/>
        <v xml:space="preserve">
</v>
      </c>
      <c r="DA88" s="41" t="str">
        <f t="shared" si="264"/>
        <v xml:space="preserve">
</v>
      </c>
      <c r="DB88" s="41" t="str">
        <f t="shared" si="265"/>
        <v xml:space="preserve">
</v>
      </c>
      <c r="DC88" s="41" t="str">
        <f t="shared" si="266"/>
        <v xml:space="preserve">
</v>
      </c>
      <c r="DD88" s="41" t="str">
        <f t="shared" si="267"/>
        <v xml:space="preserve">
</v>
      </c>
      <c r="DE88" s="41" t="str">
        <f t="shared" si="271"/>
        <v>Until: 24:00,
1,</v>
      </c>
    </row>
    <row r="89" spans="1:109" hidden="1" x14ac:dyDescent="0.3">
      <c r="A89" s="29"/>
      <c r="B89" s="54" t="s">
        <v>107</v>
      </c>
      <c r="C89" s="45">
        <v>4</v>
      </c>
      <c r="D89" s="33">
        <v>1</v>
      </c>
      <c r="E89" s="33">
        <v>1</v>
      </c>
      <c r="F89" s="33">
        <v>1</v>
      </c>
      <c r="G89" s="33">
        <v>1</v>
      </c>
      <c r="H89" s="33">
        <v>1</v>
      </c>
      <c r="I89" s="33">
        <v>1</v>
      </c>
      <c r="J89" s="33">
        <v>1</v>
      </c>
      <c r="K89" s="33">
        <v>1</v>
      </c>
      <c r="L89" s="33">
        <v>1</v>
      </c>
      <c r="M89" s="33">
        <v>1</v>
      </c>
      <c r="N89" s="33">
        <v>1</v>
      </c>
      <c r="O89" s="33">
        <v>1</v>
      </c>
      <c r="P89" s="33">
        <v>1</v>
      </c>
      <c r="Q89" s="33">
        <v>1</v>
      </c>
      <c r="R89" s="33">
        <v>1</v>
      </c>
      <c r="S89" s="33">
        <v>1</v>
      </c>
      <c r="T89" s="33">
        <v>1</v>
      </c>
      <c r="U89" s="33">
        <v>1</v>
      </c>
      <c r="V89" s="33">
        <v>1</v>
      </c>
      <c r="W89" s="33">
        <v>1</v>
      </c>
      <c r="X89" s="33">
        <v>1</v>
      </c>
      <c r="Y89" s="33">
        <v>1</v>
      </c>
      <c r="Z89" s="33">
        <v>1</v>
      </c>
      <c r="AA89" s="33">
        <v>1</v>
      </c>
      <c r="AB89" s="33"/>
      <c r="AC89" s="50" t="str">
        <f t="shared" si="219"/>
        <v>For: Friday,</v>
      </c>
      <c r="AD89" s="41" t="str">
        <f t="shared" si="222"/>
        <v xml:space="preserve">
</v>
      </c>
      <c r="AE89" s="41" t="str">
        <f t="shared" si="223"/>
        <v xml:space="preserve">
</v>
      </c>
      <c r="AF89" s="41" t="str">
        <f t="shared" si="224"/>
        <v xml:space="preserve">
</v>
      </c>
      <c r="AG89" s="41" t="str">
        <f t="shared" si="225"/>
        <v xml:space="preserve">
</v>
      </c>
      <c r="AH89" s="41" t="str">
        <f t="shared" si="226"/>
        <v xml:space="preserve">
</v>
      </c>
      <c r="AI89" s="41" t="str">
        <f t="shared" si="227"/>
        <v xml:space="preserve">
</v>
      </c>
      <c r="AJ89" s="41" t="str">
        <f t="shared" si="228"/>
        <v xml:space="preserve">
</v>
      </c>
      <c r="AK89" s="41" t="str">
        <f t="shared" si="229"/>
        <v xml:space="preserve">
</v>
      </c>
      <c r="AL89" s="41" t="str">
        <f t="shared" si="230"/>
        <v xml:space="preserve">
</v>
      </c>
      <c r="AM89" s="41" t="str">
        <f t="shared" si="231"/>
        <v xml:space="preserve">
</v>
      </c>
      <c r="AN89" s="41" t="str">
        <f t="shared" si="232"/>
        <v xml:space="preserve">
</v>
      </c>
      <c r="AO89" s="41" t="str">
        <f t="shared" si="233"/>
        <v xml:space="preserve">
</v>
      </c>
      <c r="AP89" s="41" t="str">
        <f t="shared" si="234"/>
        <v xml:space="preserve">
</v>
      </c>
      <c r="AQ89" s="41" t="str">
        <f t="shared" si="235"/>
        <v xml:space="preserve">
</v>
      </c>
      <c r="AR89" s="41" t="str">
        <f t="shared" si="236"/>
        <v xml:space="preserve">
</v>
      </c>
      <c r="AS89" s="41" t="str">
        <f t="shared" si="237"/>
        <v xml:space="preserve">
</v>
      </c>
      <c r="AT89" s="41" t="str">
        <f t="shared" si="238"/>
        <v xml:space="preserve">
</v>
      </c>
      <c r="AU89" s="41" t="str">
        <f t="shared" si="239"/>
        <v xml:space="preserve">
</v>
      </c>
      <c r="AV89" s="41" t="str">
        <f t="shared" si="240"/>
        <v xml:space="preserve">
</v>
      </c>
      <c r="AW89" s="41" t="str">
        <f t="shared" si="241"/>
        <v xml:space="preserve">
</v>
      </c>
      <c r="AX89" s="41" t="str">
        <f t="shared" si="242"/>
        <v xml:space="preserve">
</v>
      </c>
      <c r="AY89" s="41" t="str">
        <f t="shared" si="243"/>
        <v xml:space="preserve">
</v>
      </c>
      <c r="AZ89" s="41" t="str">
        <f t="shared" si="244"/>
        <v xml:space="preserve">
</v>
      </c>
      <c r="BA89" s="41" t="str">
        <f t="shared" si="268"/>
        <v>Until: 24:00,
1,</v>
      </c>
      <c r="BB89" s="42" t="str">
        <f t="shared" si="269"/>
        <v>For: Friday,
Until: 24:00,
1,</v>
      </c>
      <c r="BC89" t="s">
        <v>33</v>
      </c>
      <c r="BD89" s="29"/>
      <c r="BE89" s="29"/>
      <c r="BF89" s="54" t="str">
        <f t="shared" si="270"/>
        <v>Friday</v>
      </c>
      <c r="BG89" s="45">
        <v>6</v>
      </c>
      <c r="BH89" s="33">
        <v>1</v>
      </c>
      <c r="BI89" s="33">
        <v>1</v>
      </c>
      <c r="BJ89" s="33">
        <v>1</v>
      </c>
      <c r="BK89" s="33">
        <v>1</v>
      </c>
      <c r="BL89" s="33">
        <v>1</v>
      </c>
      <c r="BM89" s="33">
        <v>1</v>
      </c>
      <c r="BN89" s="33">
        <v>1</v>
      </c>
      <c r="BO89" s="33">
        <v>1</v>
      </c>
      <c r="BP89" s="33">
        <v>1</v>
      </c>
      <c r="BQ89" s="33">
        <v>1</v>
      </c>
      <c r="BR89" s="33">
        <v>1</v>
      </c>
      <c r="BS89" s="33">
        <v>1</v>
      </c>
      <c r="BT89" s="33">
        <v>1</v>
      </c>
      <c r="BU89" s="33">
        <v>1</v>
      </c>
      <c r="BV89" s="33">
        <v>1</v>
      </c>
      <c r="BW89" s="33">
        <v>1</v>
      </c>
      <c r="BX89" s="33">
        <v>1</v>
      </c>
      <c r="BY89" s="33">
        <v>1</v>
      </c>
      <c r="BZ89" s="33">
        <v>1</v>
      </c>
      <c r="CA89" s="33">
        <v>1</v>
      </c>
      <c r="CB89" s="33">
        <v>1</v>
      </c>
      <c r="CC89" s="33">
        <v>1</v>
      </c>
      <c r="CD89" s="33">
        <v>1</v>
      </c>
      <c r="CE89" s="33">
        <v>1</v>
      </c>
      <c r="CF89" s="33"/>
      <c r="CG89" s="50" t="str">
        <f t="shared" si="221"/>
        <v>For: Friday,</v>
      </c>
      <c r="CH89" s="41" t="str">
        <f t="shared" si="245"/>
        <v xml:space="preserve">
</v>
      </c>
      <c r="CI89" s="41" t="str">
        <f t="shared" si="246"/>
        <v xml:space="preserve">
</v>
      </c>
      <c r="CJ89" s="41" t="str">
        <f t="shared" si="247"/>
        <v xml:space="preserve">
</v>
      </c>
      <c r="CK89" s="41" t="str">
        <f t="shared" si="248"/>
        <v xml:space="preserve">
</v>
      </c>
      <c r="CL89" s="41" t="str">
        <f t="shared" si="249"/>
        <v xml:space="preserve">
</v>
      </c>
      <c r="CM89" s="41" t="str">
        <f t="shared" si="250"/>
        <v xml:space="preserve">
</v>
      </c>
      <c r="CN89" s="41" t="str">
        <f t="shared" si="251"/>
        <v xml:space="preserve">
</v>
      </c>
      <c r="CO89" s="41" t="str">
        <f t="shared" si="252"/>
        <v xml:space="preserve">
</v>
      </c>
      <c r="CP89" s="41" t="str">
        <f t="shared" si="253"/>
        <v xml:space="preserve">
</v>
      </c>
      <c r="CQ89" s="41" t="str">
        <f t="shared" si="254"/>
        <v xml:space="preserve">
</v>
      </c>
      <c r="CR89" s="41" t="str">
        <f t="shared" si="255"/>
        <v xml:space="preserve">
</v>
      </c>
      <c r="CS89" s="41" t="str">
        <f t="shared" si="256"/>
        <v xml:space="preserve">
</v>
      </c>
      <c r="CT89" s="41" t="str">
        <f t="shared" si="257"/>
        <v xml:space="preserve">
</v>
      </c>
      <c r="CU89" s="41" t="str">
        <f t="shared" si="258"/>
        <v xml:space="preserve">
</v>
      </c>
      <c r="CV89" s="41" t="str">
        <f t="shared" si="259"/>
        <v xml:space="preserve">
</v>
      </c>
      <c r="CW89" s="41" t="str">
        <f t="shared" si="260"/>
        <v xml:space="preserve">
</v>
      </c>
      <c r="CX89" s="41" t="str">
        <f t="shared" si="261"/>
        <v xml:space="preserve">
</v>
      </c>
      <c r="CY89" s="41" t="str">
        <f t="shared" si="262"/>
        <v xml:space="preserve">
</v>
      </c>
      <c r="CZ89" s="41" t="str">
        <f t="shared" si="263"/>
        <v xml:space="preserve">
</v>
      </c>
      <c r="DA89" s="41" t="str">
        <f t="shared" si="264"/>
        <v xml:space="preserve">
</v>
      </c>
      <c r="DB89" s="41" t="str">
        <f t="shared" si="265"/>
        <v xml:space="preserve">
</v>
      </c>
      <c r="DC89" s="41" t="str">
        <f t="shared" si="266"/>
        <v xml:space="preserve">
</v>
      </c>
      <c r="DD89" s="41" t="str">
        <f t="shared" si="267"/>
        <v xml:space="preserve">
</v>
      </c>
      <c r="DE89" s="41" t="str">
        <f t="shared" si="271"/>
        <v>Until: 24:00,
1,</v>
      </c>
    </row>
    <row r="90" spans="1:109" hidden="1" x14ac:dyDescent="0.3">
      <c r="A90" s="29"/>
      <c r="B90" s="54" t="s">
        <v>43</v>
      </c>
      <c r="C90" s="45">
        <v>4</v>
      </c>
      <c r="D90" s="33">
        <v>1</v>
      </c>
      <c r="E90" s="33">
        <v>1</v>
      </c>
      <c r="F90" s="33">
        <v>1</v>
      </c>
      <c r="G90" s="33">
        <v>1</v>
      </c>
      <c r="H90" s="33">
        <v>1</v>
      </c>
      <c r="I90" s="33">
        <v>1</v>
      </c>
      <c r="J90" s="33">
        <v>1</v>
      </c>
      <c r="K90" s="33">
        <v>1</v>
      </c>
      <c r="L90" s="33">
        <v>1</v>
      </c>
      <c r="M90" s="33">
        <v>1</v>
      </c>
      <c r="N90" s="33">
        <v>1</v>
      </c>
      <c r="O90" s="33">
        <v>1</v>
      </c>
      <c r="P90" s="33">
        <v>1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33">
        <v>1</v>
      </c>
      <c r="W90" s="33">
        <v>1</v>
      </c>
      <c r="X90" s="33">
        <v>1</v>
      </c>
      <c r="Y90" s="33">
        <v>1</v>
      </c>
      <c r="Z90" s="33">
        <v>1</v>
      </c>
      <c r="AA90" s="33">
        <v>1</v>
      </c>
      <c r="AB90" s="33"/>
      <c r="AC90" s="50" t="str">
        <f t="shared" si="219"/>
        <v>For: Weekend,</v>
      </c>
      <c r="AD90" s="41" t="str">
        <f t="shared" si="222"/>
        <v xml:space="preserve">
</v>
      </c>
      <c r="AE90" s="41" t="str">
        <f t="shared" si="223"/>
        <v xml:space="preserve">
</v>
      </c>
      <c r="AF90" s="41" t="str">
        <f t="shared" si="224"/>
        <v xml:space="preserve">
</v>
      </c>
      <c r="AG90" s="41" t="str">
        <f t="shared" si="225"/>
        <v xml:space="preserve">
</v>
      </c>
      <c r="AH90" s="41" t="str">
        <f t="shared" si="226"/>
        <v xml:space="preserve">
</v>
      </c>
      <c r="AI90" s="41" t="str">
        <f t="shared" si="227"/>
        <v xml:space="preserve">
</v>
      </c>
      <c r="AJ90" s="41" t="str">
        <f t="shared" si="228"/>
        <v xml:space="preserve">
</v>
      </c>
      <c r="AK90" s="41" t="str">
        <f t="shared" si="229"/>
        <v xml:space="preserve">
</v>
      </c>
      <c r="AL90" s="41" t="str">
        <f t="shared" si="230"/>
        <v xml:space="preserve">
</v>
      </c>
      <c r="AM90" s="41" t="str">
        <f t="shared" si="231"/>
        <v xml:space="preserve">
</v>
      </c>
      <c r="AN90" s="41" t="str">
        <f t="shared" si="232"/>
        <v xml:space="preserve">
</v>
      </c>
      <c r="AO90" s="41" t="str">
        <f t="shared" si="233"/>
        <v xml:space="preserve">
</v>
      </c>
      <c r="AP90" s="41" t="str">
        <f t="shared" si="234"/>
        <v xml:space="preserve">
</v>
      </c>
      <c r="AQ90" s="41" t="str">
        <f t="shared" si="235"/>
        <v xml:space="preserve">
</v>
      </c>
      <c r="AR90" s="41" t="str">
        <f t="shared" si="236"/>
        <v xml:space="preserve">
</v>
      </c>
      <c r="AS90" s="41" t="str">
        <f t="shared" si="237"/>
        <v xml:space="preserve">
</v>
      </c>
      <c r="AT90" s="41" t="str">
        <f t="shared" si="238"/>
        <v xml:space="preserve">
</v>
      </c>
      <c r="AU90" s="41" t="str">
        <f t="shared" si="239"/>
        <v xml:space="preserve">
</v>
      </c>
      <c r="AV90" s="41" t="str">
        <f t="shared" si="240"/>
        <v xml:space="preserve">
</v>
      </c>
      <c r="AW90" s="41" t="str">
        <f t="shared" si="241"/>
        <v xml:space="preserve">
</v>
      </c>
      <c r="AX90" s="41" t="str">
        <f t="shared" si="242"/>
        <v xml:space="preserve">
</v>
      </c>
      <c r="AY90" s="41" t="str">
        <f t="shared" si="243"/>
        <v xml:space="preserve">
</v>
      </c>
      <c r="AZ90" s="41" t="str">
        <f t="shared" si="244"/>
        <v xml:space="preserve">
</v>
      </c>
      <c r="BA90" s="41" t="str">
        <f t="shared" si="268"/>
        <v>Until: 24:00,
,</v>
      </c>
      <c r="BB90" s="42" t="str">
        <f t="shared" si="269"/>
        <v>For: Weekend,
Until: 24:00,
,</v>
      </c>
      <c r="BC90" t="s">
        <v>108</v>
      </c>
      <c r="BD90" s="29"/>
      <c r="BE90" s="29"/>
      <c r="BF90" s="54" t="str">
        <f t="shared" si="270"/>
        <v>Weekend</v>
      </c>
      <c r="BG90" s="45">
        <v>7</v>
      </c>
      <c r="BH90" s="33">
        <v>1</v>
      </c>
      <c r="BI90" s="33">
        <v>1</v>
      </c>
      <c r="BJ90" s="33">
        <v>1</v>
      </c>
      <c r="BK90" s="33">
        <v>1</v>
      </c>
      <c r="BL90" s="33">
        <v>1</v>
      </c>
      <c r="BM90" s="33">
        <v>1</v>
      </c>
      <c r="BN90" s="33">
        <v>1</v>
      </c>
      <c r="BO90" s="33">
        <v>1</v>
      </c>
      <c r="BP90" s="33">
        <v>1</v>
      </c>
      <c r="BQ90" s="33">
        <v>1</v>
      </c>
      <c r="BR90" s="33">
        <v>1</v>
      </c>
      <c r="BS90" s="33">
        <v>1</v>
      </c>
      <c r="BT90" s="33">
        <v>1</v>
      </c>
      <c r="BU90" s="33">
        <v>1</v>
      </c>
      <c r="BV90" s="33">
        <v>1</v>
      </c>
      <c r="BW90" s="33">
        <v>1</v>
      </c>
      <c r="BX90" s="33">
        <v>1</v>
      </c>
      <c r="BY90" s="33">
        <v>1</v>
      </c>
      <c r="BZ90" s="33">
        <v>1</v>
      </c>
      <c r="CA90" s="33">
        <v>1</v>
      </c>
      <c r="CB90" s="33">
        <v>1</v>
      </c>
      <c r="CC90" s="33">
        <v>1</v>
      </c>
      <c r="CD90" s="33">
        <v>1</v>
      </c>
      <c r="CE90" s="33">
        <v>1</v>
      </c>
      <c r="CF90" s="33"/>
      <c r="CG90" s="50" t="str">
        <f t="shared" si="221"/>
        <v>For: Weekend,</v>
      </c>
      <c r="CH90" s="41" t="str">
        <f t="shared" si="245"/>
        <v xml:space="preserve">
</v>
      </c>
      <c r="CI90" s="41" t="str">
        <f t="shared" si="246"/>
        <v xml:space="preserve">
</v>
      </c>
      <c r="CJ90" s="41" t="str">
        <f t="shared" si="247"/>
        <v xml:space="preserve">
</v>
      </c>
      <c r="CK90" s="41" t="str">
        <f t="shared" si="248"/>
        <v xml:space="preserve">
</v>
      </c>
      <c r="CL90" s="41" t="str">
        <f t="shared" si="249"/>
        <v xml:space="preserve">
</v>
      </c>
      <c r="CM90" s="41" t="str">
        <f t="shared" si="250"/>
        <v xml:space="preserve">
</v>
      </c>
      <c r="CN90" s="41" t="str">
        <f t="shared" si="251"/>
        <v xml:space="preserve">
</v>
      </c>
      <c r="CO90" s="41" t="str">
        <f t="shared" si="252"/>
        <v xml:space="preserve">
</v>
      </c>
      <c r="CP90" s="41" t="str">
        <f t="shared" si="253"/>
        <v xml:space="preserve">
</v>
      </c>
      <c r="CQ90" s="41" t="str">
        <f t="shared" si="254"/>
        <v xml:space="preserve">
</v>
      </c>
      <c r="CR90" s="41" t="str">
        <f t="shared" si="255"/>
        <v xml:space="preserve">
</v>
      </c>
      <c r="CS90" s="41" t="str">
        <f t="shared" si="256"/>
        <v xml:space="preserve">
</v>
      </c>
      <c r="CT90" s="41" t="str">
        <f t="shared" si="257"/>
        <v xml:space="preserve">
</v>
      </c>
      <c r="CU90" s="41" t="str">
        <f t="shared" si="258"/>
        <v xml:space="preserve">
</v>
      </c>
      <c r="CV90" s="41" t="str">
        <f t="shared" si="259"/>
        <v xml:space="preserve">
</v>
      </c>
      <c r="CW90" s="41" t="str">
        <f t="shared" si="260"/>
        <v xml:space="preserve">
</v>
      </c>
      <c r="CX90" s="41" t="str">
        <f t="shared" si="261"/>
        <v xml:space="preserve">
</v>
      </c>
      <c r="CY90" s="41" t="str">
        <f t="shared" si="262"/>
        <v xml:space="preserve">
</v>
      </c>
      <c r="CZ90" s="41" t="str">
        <f t="shared" si="263"/>
        <v xml:space="preserve">
</v>
      </c>
      <c r="DA90" s="41" t="str">
        <f t="shared" si="264"/>
        <v xml:space="preserve">
</v>
      </c>
      <c r="DB90" s="41" t="str">
        <f t="shared" si="265"/>
        <v xml:space="preserve">
</v>
      </c>
      <c r="DC90" s="41" t="str">
        <f t="shared" si="266"/>
        <v xml:space="preserve">
</v>
      </c>
      <c r="DD90" s="41" t="str">
        <f t="shared" si="267"/>
        <v xml:space="preserve">
</v>
      </c>
      <c r="DE90" s="41" t="str">
        <f t="shared" si="271"/>
        <v>Until: 24:00,
,</v>
      </c>
    </row>
    <row r="91" spans="1:109" x14ac:dyDescent="0.3">
      <c r="A91" s="56" t="s">
        <v>101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43" t="s">
        <v>39</v>
      </c>
      <c r="BC91" t="s">
        <v>33</v>
      </c>
      <c r="BD91" s="29"/>
      <c r="BE91" s="56" t="s">
        <v>101</v>
      </c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</row>
    <row r="92" spans="1:109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BC92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</row>
    <row r="93" spans="1:109" ht="15.6" x14ac:dyDescent="0.3">
      <c r="A93" s="27"/>
      <c r="B93" s="27"/>
      <c r="C93" s="47" t="s">
        <v>151</v>
      </c>
      <c r="D93" s="29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29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59"/>
      <c r="AC93" s="27"/>
      <c r="BC93"/>
      <c r="BD93" s="29"/>
      <c r="BE93" s="27"/>
      <c r="BF93" s="27"/>
      <c r="BG93" s="47" t="str">
        <f>C93</f>
        <v>Circulation / Lobby</v>
      </c>
      <c r="BH93" s="29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29"/>
      <c r="BU93" s="29"/>
      <c r="BV93" s="29"/>
      <c r="BW93" s="29"/>
      <c r="BX93" s="29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</row>
    <row r="94" spans="1:109" x14ac:dyDescent="0.3">
      <c r="A94" s="27"/>
      <c r="B94" s="27"/>
      <c r="C94" s="27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60"/>
      <c r="AC94" s="27"/>
      <c r="BC94"/>
      <c r="BD94" s="29"/>
      <c r="BE94" s="27"/>
      <c r="BF94" s="27"/>
      <c r="BG94" s="27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60"/>
      <c r="CG94" s="27"/>
    </row>
    <row r="95" spans="1:109" ht="14.4" customHeight="1" x14ac:dyDescent="0.3">
      <c r="A95" s="29"/>
      <c r="B95" s="95" t="s">
        <v>4</v>
      </c>
      <c r="C95" s="31" t="s">
        <v>4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30"/>
      <c r="AC95" s="29" t="str">
        <f>IF(AC$24&gt;$C95,".","")</f>
        <v/>
      </c>
      <c r="BC95"/>
      <c r="BD95" s="29"/>
      <c r="BE95" s="29"/>
      <c r="BF95" s="95" t="s">
        <v>4</v>
      </c>
      <c r="BG95" s="31" t="s">
        <v>4</v>
      </c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30"/>
      <c r="CG95" s="29" t="str">
        <f>IF(CG$24&gt;$C95,".","")</f>
        <v/>
      </c>
    </row>
    <row r="96" spans="1:109" ht="14.4" customHeight="1" x14ac:dyDescent="0.3">
      <c r="A96" s="29"/>
      <c r="B96" s="95"/>
      <c r="C96" s="31">
        <v>0.89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30"/>
      <c r="AC96" s="29"/>
      <c r="BC96"/>
      <c r="BD96" s="29"/>
      <c r="BE96" s="29"/>
      <c r="BF96" s="95"/>
      <c r="BG96" s="31">
        <v>0.89</v>
      </c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30"/>
      <c r="CG96" s="29"/>
    </row>
    <row r="97" spans="1:109" x14ac:dyDescent="0.3">
      <c r="A97" s="52" t="s">
        <v>5</v>
      </c>
      <c r="B97" s="49">
        <v>0</v>
      </c>
      <c r="C97" s="31">
        <v>0.79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30"/>
      <c r="AC97" s="29"/>
      <c r="BC97"/>
      <c r="BD97" s="29"/>
      <c r="BE97" s="52" t="s">
        <v>5</v>
      </c>
      <c r="BF97" s="49">
        <f>B97</f>
        <v>0</v>
      </c>
      <c r="BG97" s="31">
        <v>0.79</v>
      </c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30"/>
      <c r="CG97" s="29"/>
    </row>
    <row r="98" spans="1:109" x14ac:dyDescent="0.3">
      <c r="A98" s="52" t="s">
        <v>6</v>
      </c>
      <c r="B98" s="49">
        <v>24</v>
      </c>
      <c r="C98" s="31">
        <v>0.69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30"/>
      <c r="AC98" s="29"/>
      <c r="BC98"/>
      <c r="BD98" s="29"/>
      <c r="BE98" s="52" t="s">
        <v>6</v>
      </c>
      <c r="BF98" s="49">
        <f t="shared" ref="BF98:BF101" si="272">B98</f>
        <v>24</v>
      </c>
      <c r="BG98" s="31">
        <v>0.69</v>
      </c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30"/>
      <c r="CG98" s="29"/>
    </row>
    <row r="99" spans="1:109" x14ac:dyDescent="0.3">
      <c r="A99" s="52" t="s">
        <v>102</v>
      </c>
      <c r="B99" s="49">
        <v>0</v>
      </c>
      <c r="C99" s="31">
        <v>0.59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30"/>
      <c r="AC99" s="29"/>
      <c r="BC99"/>
      <c r="BD99" s="29"/>
      <c r="BE99" s="52" t="s">
        <v>102</v>
      </c>
      <c r="BF99" s="49">
        <f t="shared" si="272"/>
        <v>0</v>
      </c>
      <c r="BG99" s="31">
        <v>0.59</v>
      </c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30"/>
      <c r="CG99" s="29"/>
    </row>
    <row r="100" spans="1:109" x14ac:dyDescent="0.3">
      <c r="A100" s="52" t="s">
        <v>103</v>
      </c>
      <c r="B100" s="49">
        <v>24</v>
      </c>
      <c r="C100" s="31">
        <v>0.49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30"/>
      <c r="AC100" s="29"/>
      <c r="AD100" s="26" t="s">
        <v>8</v>
      </c>
      <c r="AE100" s="26" t="s">
        <v>9</v>
      </c>
      <c r="AF100" s="26" t="s">
        <v>10</v>
      </c>
      <c r="AG100" s="26" t="s">
        <v>11</v>
      </c>
      <c r="AH100" s="26" t="s">
        <v>12</v>
      </c>
      <c r="AI100" s="26" t="s">
        <v>13</v>
      </c>
      <c r="AJ100" s="26" t="s">
        <v>14</v>
      </c>
      <c r="AK100" s="26" t="s">
        <v>15</v>
      </c>
      <c r="AL100" s="26" t="s">
        <v>16</v>
      </c>
      <c r="AM100" s="26" t="s">
        <v>17</v>
      </c>
      <c r="AN100" s="26" t="s">
        <v>18</v>
      </c>
      <c r="AO100" s="26" t="s">
        <v>19</v>
      </c>
      <c r="AP100" s="26" t="s">
        <v>20</v>
      </c>
      <c r="AQ100" s="26" t="s">
        <v>21</v>
      </c>
      <c r="AR100" s="26" t="s">
        <v>22</v>
      </c>
      <c r="AS100" s="26" t="s">
        <v>23</v>
      </c>
      <c r="AT100" s="26" t="s">
        <v>24</v>
      </c>
      <c r="AU100" s="26" t="s">
        <v>25</v>
      </c>
      <c r="AV100" s="26" t="s">
        <v>26</v>
      </c>
      <c r="AW100" s="26" t="s">
        <v>27</v>
      </c>
      <c r="AX100" s="26" t="s">
        <v>28</v>
      </c>
      <c r="AY100" s="26" t="s">
        <v>29</v>
      </c>
      <c r="AZ100" s="26" t="s">
        <v>30</v>
      </c>
      <c r="BA100" s="26" t="s">
        <v>31</v>
      </c>
      <c r="BC100"/>
      <c r="BD100" s="29"/>
      <c r="BE100" s="52" t="s">
        <v>103</v>
      </c>
      <c r="BF100" s="49">
        <f t="shared" si="272"/>
        <v>24</v>
      </c>
      <c r="BG100" s="31">
        <v>0.49</v>
      </c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30"/>
      <c r="CG100" s="29"/>
      <c r="CH100" s="26" t="s">
        <v>8</v>
      </c>
      <c r="CI100" s="26" t="s">
        <v>9</v>
      </c>
      <c r="CJ100" s="26" t="s">
        <v>10</v>
      </c>
      <c r="CK100" s="26" t="s">
        <v>11</v>
      </c>
      <c r="CL100" s="26" t="s">
        <v>12</v>
      </c>
      <c r="CM100" s="26" t="s">
        <v>13</v>
      </c>
      <c r="CN100" s="26" t="s">
        <v>14</v>
      </c>
      <c r="CO100" s="26" t="s">
        <v>15</v>
      </c>
      <c r="CP100" s="26" t="s">
        <v>16</v>
      </c>
      <c r="CQ100" s="26" t="s">
        <v>17</v>
      </c>
      <c r="CR100" s="26" t="s">
        <v>18</v>
      </c>
      <c r="CS100" s="26" t="s">
        <v>19</v>
      </c>
      <c r="CT100" s="26" t="s">
        <v>20</v>
      </c>
      <c r="CU100" s="26" t="s">
        <v>21</v>
      </c>
      <c r="CV100" s="26" t="s">
        <v>22</v>
      </c>
      <c r="CW100" s="26" t="s">
        <v>23</v>
      </c>
      <c r="CX100" s="26" t="s">
        <v>24</v>
      </c>
      <c r="CY100" s="26" t="s">
        <v>25</v>
      </c>
      <c r="CZ100" s="26" t="s">
        <v>26</v>
      </c>
      <c r="DA100" s="26" t="s">
        <v>27</v>
      </c>
      <c r="DB100" s="26" t="s">
        <v>28</v>
      </c>
      <c r="DC100" s="26" t="s">
        <v>29</v>
      </c>
      <c r="DD100" s="26" t="s">
        <v>30</v>
      </c>
      <c r="DE100" s="26" t="s">
        <v>31</v>
      </c>
    </row>
    <row r="101" spans="1:109" x14ac:dyDescent="0.3">
      <c r="A101" s="29" t="s">
        <v>7</v>
      </c>
      <c r="B101" s="49" t="s">
        <v>113</v>
      </c>
      <c r="C101" s="31">
        <v>0.39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30"/>
      <c r="AC101" s="29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5" t="s">
        <v>32</v>
      </c>
      <c r="BC101" t="s">
        <v>33</v>
      </c>
      <c r="BD101" s="29"/>
      <c r="BE101" s="29" t="s">
        <v>7</v>
      </c>
      <c r="BF101" s="49" t="str">
        <f t="shared" si="272"/>
        <v>Yes</v>
      </c>
      <c r="BG101" s="31">
        <v>0.39</v>
      </c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30"/>
      <c r="CG101" s="29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</row>
    <row r="102" spans="1:109" x14ac:dyDescent="0.3">
      <c r="A102" s="29" t="s">
        <v>34</v>
      </c>
      <c r="B102" s="53" t="s">
        <v>35</v>
      </c>
      <c r="C102" s="31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30"/>
      <c r="AC102" s="29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8" t="str">
        <f>"Schedule:Compact,"&amp;C93&amp;" - "&amp;T93&amp;",Fraction,"</f>
        <v>Schedule:Compact,Circulation / Lobby - ,Fraction,</v>
      </c>
      <c r="BC102" t="s">
        <v>33</v>
      </c>
      <c r="BD102" s="29"/>
      <c r="BE102" s="29" t="s">
        <v>34</v>
      </c>
      <c r="BF102" s="53" t="s">
        <v>35</v>
      </c>
      <c r="BG102" s="31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30"/>
      <c r="CG102" s="29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</row>
    <row r="103" spans="1:109" x14ac:dyDescent="0.3">
      <c r="A103" s="29"/>
      <c r="B103" s="29"/>
      <c r="C103" s="31"/>
      <c r="D103" s="58">
        <v>1</v>
      </c>
      <c r="E103" s="58">
        <v>2</v>
      </c>
      <c r="F103" s="58">
        <v>3</v>
      </c>
      <c r="G103" s="58">
        <v>4</v>
      </c>
      <c r="H103" s="58">
        <v>5</v>
      </c>
      <c r="I103" s="58">
        <v>6</v>
      </c>
      <c r="J103" s="58">
        <v>7</v>
      </c>
      <c r="K103" s="58">
        <v>8</v>
      </c>
      <c r="L103" s="58">
        <v>9</v>
      </c>
      <c r="M103" s="58">
        <v>10</v>
      </c>
      <c r="N103" s="58">
        <v>11</v>
      </c>
      <c r="O103" s="58">
        <v>12</v>
      </c>
      <c r="P103" s="58">
        <v>13</v>
      </c>
      <c r="Q103" s="58">
        <v>14</v>
      </c>
      <c r="R103" s="58">
        <v>15</v>
      </c>
      <c r="S103" s="58">
        <v>16</v>
      </c>
      <c r="T103" s="58">
        <v>17</v>
      </c>
      <c r="U103" s="58">
        <v>18</v>
      </c>
      <c r="V103" s="58">
        <v>19</v>
      </c>
      <c r="W103" s="58">
        <v>20</v>
      </c>
      <c r="X103" s="58">
        <v>21</v>
      </c>
      <c r="Y103" s="58">
        <v>22</v>
      </c>
      <c r="Z103" s="58">
        <v>23</v>
      </c>
      <c r="AA103" s="58">
        <v>24</v>
      </c>
      <c r="AB103" s="58"/>
      <c r="AC103" s="29"/>
      <c r="BB103" s="40" t="str">
        <f>CONCATENATE("Through: ",B102,",")</f>
        <v>Through: 12/31,</v>
      </c>
      <c r="BC103" t="s">
        <v>108</v>
      </c>
      <c r="BD103" s="29"/>
      <c r="BE103" s="29"/>
      <c r="BF103" s="29"/>
      <c r="BG103" s="31"/>
      <c r="BH103" s="58">
        <v>1</v>
      </c>
      <c r="BI103" s="58">
        <v>2</v>
      </c>
      <c r="BJ103" s="58">
        <v>3</v>
      </c>
      <c r="BK103" s="58">
        <v>4</v>
      </c>
      <c r="BL103" s="58">
        <v>5</v>
      </c>
      <c r="BM103" s="58">
        <v>6</v>
      </c>
      <c r="BN103" s="58">
        <v>7</v>
      </c>
      <c r="BO103" s="58">
        <v>8</v>
      </c>
      <c r="BP103" s="58">
        <v>9</v>
      </c>
      <c r="BQ103" s="58">
        <v>10</v>
      </c>
      <c r="BR103" s="58">
        <v>11</v>
      </c>
      <c r="BS103" s="58">
        <v>12</v>
      </c>
      <c r="BT103" s="58">
        <v>13</v>
      </c>
      <c r="BU103" s="58">
        <v>14</v>
      </c>
      <c r="BV103" s="58">
        <v>15</v>
      </c>
      <c r="BW103" s="58">
        <v>16</v>
      </c>
      <c r="BX103" s="58">
        <v>17</v>
      </c>
      <c r="BY103" s="58">
        <v>18</v>
      </c>
      <c r="BZ103" s="58">
        <v>19</v>
      </c>
      <c r="CA103" s="58">
        <v>20</v>
      </c>
      <c r="CB103" s="58">
        <v>21</v>
      </c>
      <c r="CC103" s="58">
        <v>22</v>
      </c>
      <c r="CD103" s="58">
        <v>23</v>
      </c>
      <c r="CE103" s="58">
        <v>24</v>
      </c>
      <c r="CF103" s="58"/>
      <c r="CG103" s="29"/>
    </row>
    <row r="104" spans="1:109" ht="14.4" hidden="1" customHeight="1" x14ac:dyDescent="0.3">
      <c r="A104" s="29"/>
      <c r="B104" s="54" t="s">
        <v>37</v>
      </c>
      <c r="C104" s="31"/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/>
      <c r="AC104" s="50" t="str">
        <f>IF(B104="","",CONCATENATE("For: ",B104,",",""))</f>
        <v>For: Summer Design Day,</v>
      </c>
      <c r="AD104" s="41" t="str">
        <f t="shared" ref="AD104:AD105" si="273">CONCATENATE(IF(D104+1=E104+1,"",AD$18),"
",IF(D104+1=E104+1,"",D104),IF(D104+1=E104+1,"",","),""
)</f>
        <v xml:space="preserve">
</v>
      </c>
      <c r="AE104" s="41" t="str">
        <f t="shared" ref="AE104:AE105" si="274">CONCATENATE(IF(E104+1=F104+1,"",AE$18),"
",IF(E104+1=F104+1,"",E104),IF(E104+1=F104+1,"",","),""
)</f>
        <v xml:space="preserve">
</v>
      </c>
      <c r="AF104" s="41" t="str">
        <f t="shared" ref="AF104:AF105" si="275">CONCATENATE(IF(F104+1=G104+1,"",AF$18),"
",IF(F104+1=G104+1,"",F104),IF(F104+1=G104+1,"",","),""
)</f>
        <v xml:space="preserve">
</v>
      </c>
      <c r="AG104" s="41" t="str">
        <f t="shared" ref="AG104:AG105" si="276">CONCATENATE(IF(G104+1=H104+1,"",AG$18),"
",IF(G104+1=H104+1,"",G104),IF(G104+1=H104+1,"",","),""
)</f>
        <v xml:space="preserve">
</v>
      </c>
      <c r="AH104" s="41" t="str">
        <f t="shared" ref="AH104:AH105" si="277">CONCATENATE(IF(H104+1=I104+1,"",AH$18),"
",IF(H104+1=I104+1,"",H104),IF(H104+1=I104+1,"",","),""
)</f>
        <v xml:space="preserve">
</v>
      </c>
      <c r="AI104" s="41" t="str">
        <f t="shared" ref="AI104:AI105" si="278">CONCATENATE(IF(I104+1=J104+1,"",AI$18),"
",IF(I104+1=J104+1,"",I104),IF(I104+1=J104+1,"",","),""
)</f>
        <v xml:space="preserve">
</v>
      </c>
      <c r="AJ104" s="41" t="str">
        <f t="shared" ref="AJ104:AJ105" si="279">CONCATENATE(IF(J104+1=K104+1,"",AJ$18),"
",IF(J104+1=K104+1,"",J104),IF(J104+1=K104+1,"",","),""
)</f>
        <v xml:space="preserve">
</v>
      </c>
      <c r="AK104" s="41" t="str">
        <f t="shared" ref="AK104:AK105" si="280">CONCATENATE(IF(K104+1=L104+1,"",AK$18),"
",IF(K104+1=L104+1,"",K104),IF(K104+1=L104+1,"",","),""
)</f>
        <v xml:space="preserve">
</v>
      </c>
      <c r="AL104" s="41" t="str">
        <f t="shared" ref="AL104:AL105" si="281">CONCATENATE(IF(L104+1=M104+1,"",AL$18),"
",IF(L104+1=M104+1,"",L104),IF(L104+1=M104+1,"",","),""
)</f>
        <v xml:space="preserve">
</v>
      </c>
      <c r="AM104" s="41" t="str">
        <f t="shared" ref="AM104:AM105" si="282">CONCATENATE(IF(M104+1=N104+1,"",AM$18),"
",IF(M104+1=N104+1,"",M104),IF(M104+1=N104+1,"",","),""
)</f>
        <v xml:space="preserve">
</v>
      </c>
      <c r="AN104" s="41" t="str">
        <f t="shared" ref="AN104:AN105" si="283">CONCATENATE(IF(N104+1=O104+1,"",AN$18),"
",IF(N104+1=O104+1,"",N104),IF(N104+1=O104+1,"",","),""
)</f>
        <v xml:space="preserve">
</v>
      </c>
      <c r="AO104" s="41" t="str">
        <f t="shared" ref="AO104:AO105" si="284">CONCATENATE(IF(O104+1=P104+1,"",AO$18),"
",IF(O104+1=P104+1,"",O104),IF(O104+1=P104+1,"",","),""
)</f>
        <v xml:space="preserve">
</v>
      </c>
      <c r="AP104" s="41" t="str">
        <f t="shared" ref="AP104:AP105" si="285">CONCATENATE(IF(P104+1=Q104+1,"",AP$18),"
",IF(P104+1=Q104+1,"",P104),IF(P104+1=Q104+1,"",","),""
)</f>
        <v xml:space="preserve">
</v>
      </c>
      <c r="AQ104" s="41" t="str">
        <f t="shared" ref="AQ104:AQ105" si="286">CONCATENATE(IF(Q104+1=R104+1,"",AQ$18),"
",IF(Q104+1=R104+1,"",Q104),IF(Q104+1=R104+1,"",","),""
)</f>
        <v xml:space="preserve">
</v>
      </c>
      <c r="AR104" s="41" t="str">
        <f t="shared" ref="AR104:AR105" si="287">CONCATENATE(IF(R104+1=S104+1,"",AR$18),"
",IF(R104+1=S104+1,"",R104),IF(R104+1=S104+1,"",","),""
)</f>
        <v xml:space="preserve">
</v>
      </c>
      <c r="AS104" s="41" t="str">
        <f t="shared" ref="AS104:AS105" si="288">CONCATENATE(IF(S104+1=T104+1,"",AS$18),"
",IF(S104+1=T104+1,"",S104),IF(S104+1=T104+1,"",","),""
)</f>
        <v xml:space="preserve">
</v>
      </c>
      <c r="AT104" s="41" t="str">
        <f t="shared" ref="AT104:AT105" si="289">CONCATENATE(IF(T104+1=U104+1,"",AT$18),"
",IF(T104+1=U104+1,"",T104),IF(T104+1=U104+1,"",","),""
)</f>
        <v xml:space="preserve">
</v>
      </c>
      <c r="AU104" s="41" t="str">
        <f t="shared" ref="AU104:AU105" si="290">CONCATENATE(IF(U104+1=V104+1,"",AU$18),"
",IF(U104+1=V104+1,"",U104),IF(U104+1=V104+1,"",","),""
)</f>
        <v xml:space="preserve">
</v>
      </c>
      <c r="AV104" s="41" t="str">
        <f t="shared" ref="AV104:AV105" si="291">CONCATENATE(IF(V104+1=W104+1,"",AV$18),"
",IF(V104+1=W104+1,"",V104),IF(V104+1=W104+1,"",","),""
)</f>
        <v xml:space="preserve">
</v>
      </c>
      <c r="AW104" s="41" t="str">
        <f t="shared" ref="AW104:AW105" si="292">CONCATENATE(IF(W104+1=X104+1,"",AW$18),"
",IF(W104+1=X104+1,"",W104),IF(W104+1=X104+1,"",","),""
)</f>
        <v xml:space="preserve">
</v>
      </c>
      <c r="AX104" s="41" t="str">
        <f t="shared" ref="AX104:AX105" si="293">CONCATENATE(IF(X104+1=Y104+1,"",AX$18),"
",IF(X104+1=Y104+1,"",X104),IF(X104+1=Y104+1,"",","),""
)</f>
        <v xml:space="preserve">
</v>
      </c>
      <c r="AY104" s="41" t="str">
        <f t="shared" ref="AY104:AY105" si="294">CONCATENATE(IF(Y104+1=Z104+1,"",AY$18),"
",IF(Y104+1=Z104+1,"",Y104),IF(Y104+1=Z104+1,"",","),""
)</f>
        <v xml:space="preserve">
</v>
      </c>
      <c r="AZ104" s="41" t="str">
        <f t="shared" ref="AZ104:AZ105" si="295">CONCATENATE(IF(Z104+1=AA104+1,"",AZ$18),"
",IF(Z104+1=AA104+1,"",Z104),IF(Z104+1=AA104+1,"",","),""
)</f>
        <v xml:space="preserve">
</v>
      </c>
      <c r="BA104" s="41" t="str">
        <f>IF(AC104="","",CONCATENATE(,$BA$18,",","
",AA104,","))</f>
        <v>Until: 24:00,
0,</v>
      </c>
      <c r="BB104" s="42" t="str">
        <f>CONCATENATE(,AC104,"
",AD104,"
",AE104,"
",AF104,"
",AG104,"
",AH104,"
",AI104,"
",AJ104,"
",AK104,"
",AL104,"
",AM104,"
",AN104,"
",AO104,"
",AP104,"
",AQ104,"
",AR104,"
",AS104,"
",AT104,"
",AU104,"
",AV104,"
",AW104,"
",AX104,"
",AY104,"
",AZ104,"
",BA104,"")</f>
        <v>For: Summer Design Day,
Until: 24:00,
0,</v>
      </c>
      <c r="BC104" t="s">
        <v>33</v>
      </c>
      <c r="BD104" s="29"/>
      <c r="BE104" s="29"/>
      <c r="BF104" s="54" t="s">
        <v>37</v>
      </c>
      <c r="BG104" s="31"/>
      <c r="BH104" s="33">
        <v>0</v>
      </c>
      <c r="BI104" s="33">
        <v>0</v>
      </c>
      <c r="BJ104" s="33">
        <v>0</v>
      </c>
      <c r="BK104" s="33">
        <v>0</v>
      </c>
      <c r="BL104" s="33">
        <v>0</v>
      </c>
      <c r="BM104" s="33">
        <v>0</v>
      </c>
      <c r="BN104" s="33">
        <v>0</v>
      </c>
      <c r="BO104" s="33">
        <v>0</v>
      </c>
      <c r="BP104" s="33">
        <v>0</v>
      </c>
      <c r="BQ104" s="33">
        <v>0</v>
      </c>
      <c r="BR104" s="33">
        <v>0</v>
      </c>
      <c r="BS104" s="33">
        <v>0</v>
      </c>
      <c r="BT104" s="33">
        <v>0</v>
      </c>
      <c r="BU104" s="33">
        <v>0</v>
      </c>
      <c r="BV104" s="33">
        <v>0</v>
      </c>
      <c r="BW104" s="33">
        <v>0</v>
      </c>
      <c r="BX104" s="33">
        <v>0</v>
      </c>
      <c r="BY104" s="33">
        <v>0</v>
      </c>
      <c r="BZ104" s="33">
        <v>0</v>
      </c>
      <c r="CA104" s="33">
        <v>0</v>
      </c>
      <c r="CB104" s="33">
        <v>0</v>
      </c>
      <c r="CC104" s="33">
        <v>0</v>
      </c>
      <c r="CD104" s="33">
        <v>0</v>
      </c>
      <c r="CE104" s="33">
        <v>0</v>
      </c>
      <c r="CF104" s="33"/>
      <c r="CG104" s="50" t="str">
        <f>IF(BF104="","",CONCATENATE("For: ",BF104,",",""))</f>
        <v>For: Summer Design Day,</v>
      </c>
      <c r="CH104" s="41" t="str">
        <f t="shared" ref="CH104:CH105" si="296">CONCATENATE(IF(BH104+1=BI104+1,"",CH$18),"
",IF(BH104+1=BI104+1,"",BH104),IF(BH104+1=BI104+1,"",","),""
)</f>
        <v xml:space="preserve">
</v>
      </c>
      <c r="CI104" s="41" t="str">
        <f t="shared" ref="CI104:CI105" si="297">CONCATENATE(IF(BI104+1=BJ104+1,"",CI$18),"
",IF(BI104+1=BJ104+1,"",BI104),IF(BI104+1=BJ104+1,"",","),""
)</f>
        <v xml:space="preserve">
</v>
      </c>
      <c r="CJ104" s="41" t="str">
        <f t="shared" ref="CJ104:CJ105" si="298">CONCATENATE(IF(BJ104+1=BK104+1,"",CJ$18),"
",IF(BJ104+1=BK104+1,"",BJ104),IF(BJ104+1=BK104+1,"",","),""
)</f>
        <v xml:space="preserve">
</v>
      </c>
      <c r="CK104" s="41" t="str">
        <f t="shared" ref="CK104:CK105" si="299">CONCATENATE(IF(BK104+1=BL104+1,"",CK$18),"
",IF(BK104+1=BL104+1,"",BK104),IF(BK104+1=BL104+1,"",","),""
)</f>
        <v xml:space="preserve">
</v>
      </c>
      <c r="CL104" s="41" t="str">
        <f t="shared" ref="CL104:CL105" si="300">CONCATENATE(IF(BL104+1=BM104+1,"",CL$18),"
",IF(BL104+1=BM104+1,"",BL104),IF(BL104+1=BM104+1,"",","),""
)</f>
        <v xml:space="preserve">
</v>
      </c>
      <c r="CM104" s="41" t="str">
        <f t="shared" ref="CM104:CM105" si="301">CONCATENATE(IF(BM104+1=BN104+1,"",CM$18),"
",IF(BM104+1=BN104+1,"",BM104),IF(BM104+1=BN104+1,"",","),""
)</f>
        <v xml:space="preserve">
</v>
      </c>
      <c r="CN104" s="41" t="str">
        <f t="shared" ref="CN104:CN105" si="302">CONCATENATE(IF(BN104+1=BO104+1,"",CN$18),"
",IF(BN104+1=BO104+1,"",BN104),IF(BN104+1=BO104+1,"",","),""
)</f>
        <v xml:space="preserve">
</v>
      </c>
      <c r="CO104" s="41" t="str">
        <f t="shared" ref="CO104:CO105" si="303">CONCATENATE(IF(BO104+1=BP104+1,"",CO$18),"
",IF(BO104+1=BP104+1,"",BO104),IF(BO104+1=BP104+1,"",","),""
)</f>
        <v xml:space="preserve">
</v>
      </c>
      <c r="CP104" s="41" t="str">
        <f t="shared" ref="CP104:CP105" si="304">CONCATENATE(IF(BP104+1=BQ104+1,"",CP$18),"
",IF(BP104+1=BQ104+1,"",BP104),IF(BP104+1=BQ104+1,"",","),""
)</f>
        <v xml:space="preserve">
</v>
      </c>
      <c r="CQ104" s="41" t="str">
        <f t="shared" ref="CQ104:CQ105" si="305">CONCATENATE(IF(BQ104+1=BR104+1,"",CQ$18),"
",IF(BQ104+1=BR104+1,"",BQ104),IF(BQ104+1=BR104+1,"",","),""
)</f>
        <v xml:space="preserve">
</v>
      </c>
      <c r="CR104" s="41" t="str">
        <f t="shared" ref="CR104:CR105" si="306">CONCATENATE(IF(BR104+1=BS104+1,"",CR$18),"
",IF(BR104+1=BS104+1,"",BR104),IF(BR104+1=BS104+1,"",","),""
)</f>
        <v xml:space="preserve">
</v>
      </c>
      <c r="CS104" s="41" t="str">
        <f t="shared" ref="CS104:CS105" si="307">CONCATENATE(IF(BS104+1=BT104+1,"",CS$18),"
",IF(BS104+1=BT104+1,"",BS104),IF(BS104+1=BT104+1,"",","),""
)</f>
        <v xml:space="preserve">
</v>
      </c>
      <c r="CT104" s="41" t="str">
        <f t="shared" ref="CT104:CT105" si="308">CONCATENATE(IF(BT104+1=BU104+1,"",CT$18),"
",IF(BT104+1=BU104+1,"",BT104),IF(BT104+1=BU104+1,"",","),""
)</f>
        <v xml:space="preserve">
</v>
      </c>
      <c r="CU104" s="41" t="str">
        <f t="shared" ref="CU104:CU105" si="309">CONCATENATE(IF(BU104+1=BV104+1,"",CU$18),"
",IF(BU104+1=BV104+1,"",BU104),IF(BU104+1=BV104+1,"",","),""
)</f>
        <v xml:space="preserve">
</v>
      </c>
      <c r="CV104" s="41" t="str">
        <f t="shared" ref="CV104:CV105" si="310">CONCATENATE(IF(BV104+1=BW104+1,"",CV$18),"
",IF(BV104+1=BW104+1,"",BV104),IF(BV104+1=BW104+1,"",","),""
)</f>
        <v xml:space="preserve">
</v>
      </c>
      <c r="CW104" s="41" t="str">
        <f t="shared" ref="CW104:CW105" si="311">CONCATENATE(IF(BW104+1=BX104+1,"",CW$18),"
",IF(BW104+1=BX104+1,"",BW104),IF(BW104+1=BX104+1,"",","),""
)</f>
        <v xml:space="preserve">
</v>
      </c>
      <c r="CX104" s="41" t="str">
        <f t="shared" ref="CX104:CX105" si="312">CONCATENATE(IF(BX104+1=BY104+1,"",CX$18),"
",IF(BX104+1=BY104+1,"",BX104),IF(BX104+1=BY104+1,"",","),""
)</f>
        <v xml:space="preserve">
</v>
      </c>
      <c r="CY104" s="41" t="str">
        <f t="shared" ref="CY104:CY105" si="313">CONCATENATE(IF(BY104+1=BZ104+1,"",CY$18),"
",IF(BY104+1=BZ104+1,"",BY104),IF(BY104+1=BZ104+1,"",","),""
)</f>
        <v xml:space="preserve">
</v>
      </c>
      <c r="CZ104" s="41" t="str">
        <f t="shared" ref="CZ104:CZ105" si="314">CONCATENATE(IF(BZ104+1=CA104+1,"",CZ$18),"
",IF(BZ104+1=CA104+1,"",BZ104),IF(BZ104+1=CA104+1,"",","),""
)</f>
        <v xml:space="preserve">
</v>
      </c>
      <c r="DA104" s="41" t="str">
        <f t="shared" ref="DA104:DA105" si="315">CONCATENATE(IF(CA104+1=CB104+1,"",DA$18),"
",IF(CA104+1=CB104+1,"",CA104),IF(CA104+1=CB104+1,"",","),""
)</f>
        <v xml:space="preserve">
</v>
      </c>
      <c r="DB104" s="41" t="str">
        <f t="shared" ref="DB104:DB105" si="316">CONCATENATE(IF(CB104+1=CC104+1,"",DB$18),"
",IF(CB104+1=CC104+1,"",CB104),IF(CB104+1=CC104+1,"",","),""
)</f>
        <v xml:space="preserve">
</v>
      </c>
      <c r="DC104" s="41" t="str">
        <f t="shared" ref="DC104:DC105" si="317">CONCATENATE(IF(CC104+1=CD104+1,"",DC$18),"
",IF(CC104+1=CD104+1,"",CC104),IF(CC104+1=CD104+1,"",","),""
)</f>
        <v xml:space="preserve">
</v>
      </c>
      <c r="DD104" s="41" t="str">
        <f t="shared" ref="DD104:DD105" si="318">CONCATENATE(IF(CD104+1=CE104+1,"",DD$18),"
",IF(CD104+1=CE104+1,"",CD104),IF(CD104+1=CE104+1,"",","),""
)</f>
        <v xml:space="preserve">
</v>
      </c>
      <c r="DE104" s="41" t="str">
        <f>IF(CG104="","",CONCATENATE(,$BA$18,",","
",CE104,","))</f>
        <v>Until: 24:00,
0,</v>
      </c>
    </row>
    <row r="105" spans="1:109" ht="14.4" hidden="1" customHeight="1" x14ac:dyDescent="0.3">
      <c r="A105" s="29"/>
      <c r="B105" s="54" t="s">
        <v>36</v>
      </c>
      <c r="C105" s="31"/>
      <c r="D105" s="33">
        <v>1</v>
      </c>
      <c r="E105" s="33">
        <v>1</v>
      </c>
      <c r="F105" s="33">
        <v>1</v>
      </c>
      <c r="G105" s="33">
        <v>1</v>
      </c>
      <c r="H105" s="33">
        <v>1</v>
      </c>
      <c r="I105" s="33">
        <v>1</v>
      </c>
      <c r="J105" s="33">
        <v>1</v>
      </c>
      <c r="K105" s="33">
        <v>1</v>
      </c>
      <c r="L105" s="33">
        <v>1</v>
      </c>
      <c r="M105" s="33">
        <v>1</v>
      </c>
      <c r="N105" s="33">
        <v>1</v>
      </c>
      <c r="O105" s="33">
        <v>1</v>
      </c>
      <c r="P105" s="33">
        <v>1</v>
      </c>
      <c r="Q105" s="33">
        <v>1</v>
      </c>
      <c r="R105" s="33">
        <v>1</v>
      </c>
      <c r="S105" s="33">
        <v>1</v>
      </c>
      <c r="T105" s="33">
        <v>1</v>
      </c>
      <c r="U105" s="33">
        <v>1</v>
      </c>
      <c r="V105" s="33">
        <v>1</v>
      </c>
      <c r="W105" s="33">
        <v>1</v>
      </c>
      <c r="X105" s="33">
        <v>1</v>
      </c>
      <c r="Y105" s="33">
        <v>1</v>
      </c>
      <c r="Z105" s="33">
        <v>1</v>
      </c>
      <c r="AA105" s="33">
        <v>1</v>
      </c>
      <c r="AB105" s="33"/>
      <c r="AC105" s="50" t="str">
        <f t="shared" ref="AC105:AC111" si="319">IF(B105="","",CONCATENATE("For: ",B105,",",""))</f>
        <v>For: Winter Design Day,</v>
      </c>
      <c r="AD105" s="41" t="str">
        <f t="shared" si="273"/>
        <v xml:space="preserve">
</v>
      </c>
      <c r="AE105" s="41" t="str">
        <f t="shared" si="274"/>
        <v xml:space="preserve">
</v>
      </c>
      <c r="AF105" s="41" t="str">
        <f t="shared" si="275"/>
        <v xml:space="preserve">
</v>
      </c>
      <c r="AG105" s="41" t="str">
        <f t="shared" si="276"/>
        <v xml:space="preserve">
</v>
      </c>
      <c r="AH105" s="41" t="str">
        <f t="shared" si="277"/>
        <v xml:space="preserve">
</v>
      </c>
      <c r="AI105" s="41" t="str">
        <f t="shared" si="278"/>
        <v xml:space="preserve">
</v>
      </c>
      <c r="AJ105" s="41" t="str">
        <f t="shared" si="279"/>
        <v xml:space="preserve">
</v>
      </c>
      <c r="AK105" s="41" t="str">
        <f t="shared" si="280"/>
        <v xml:space="preserve">
</v>
      </c>
      <c r="AL105" s="41" t="str">
        <f t="shared" si="281"/>
        <v xml:space="preserve">
</v>
      </c>
      <c r="AM105" s="41" t="str">
        <f t="shared" si="282"/>
        <v xml:space="preserve">
</v>
      </c>
      <c r="AN105" s="41" t="str">
        <f t="shared" si="283"/>
        <v xml:space="preserve">
</v>
      </c>
      <c r="AO105" s="41" t="str">
        <f t="shared" si="284"/>
        <v xml:space="preserve">
</v>
      </c>
      <c r="AP105" s="41" t="str">
        <f t="shared" si="285"/>
        <v xml:space="preserve">
</v>
      </c>
      <c r="AQ105" s="41" t="str">
        <f t="shared" si="286"/>
        <v xml:space="preserve">
</v>
      </c>
      <c r="AR105" s="41" t="str">
        <f t="shared" si="287"/>
        <v xml:space="preserve">
</v>
      </c>
      <c r="AS105" s="41" t="str">
        <f t="shared" si="288"/>
        <v xml:space="preserve">
</v>
      </c>
      <c r="AT105" s="41" t="str">
        <f t="shared" si="289"/>
        <v xml:space="preserve">
</v>
      </c>
      <c r="AU105" s="41" t="str">
        <f t="shared" si="290"/>
        <v xml:space="preserve">
</v>
      </c>
      <c r="AV105" s="41" t="str">
        <f t="shared" si="291"/>
        <v xml:space="preserve">
</v>
      </c>
      <c r="AW105" s="41" t="str">
        <f t="shared" si="292"/>
        <v xml:space="preserve">
</v>
      </c>
      <c r="AX105" s="41" t="str">
        <f t="shared" si="293"/>
        <v xml:space="preserve">
</v>
      </c>
      <c r="AY105" s="41" t="str">
        <f t="shared" si="294"/>
        <v xml:space="preserve">
</v>
      </c>
      <c r="AZ105" s="41" t="str">
        <f t="shared" si="295"/>
        <v xml:space="preserve">
</v>
      </c>
      <c r="BA105" s="41" t="str">
        <f>IF(AC105="","",CONCATENATE(,$BA$18,",","
",AA105,","))</f>
        <v>Until: 24:00,
1,</v>
      </c>
      <c r="BB105" s="42" t="str">
        <f t="shared" ref="BB105" si="320">CONCATENATE(,AC105,"
",AD105,"
",AE105,"
",AF105,"
",AG105,"
",AH105,"
",AI105,"
",AJ105,"
",AK105,"
",AL105,"
",AM105,"
",AN105,"
",AO105,"
",AP105,"
",AQ105,"
",AR105,"
",AS105,"
",AT105,"
",AU105,"
",AV105,"
",AW105,"
",AX105,"
",AY105,"
",AZ105,"
",BA105,"")</f>
        <v>For: Winter Design Day,
Until: 24:00,
1,</v>
      </c>
      <c r="BC105" t="s">
        <v>33</v>
      </c>
      <c r="BD105" s="29"/>
      <c r="BE105" s="29"/>
      <c r="BF105" s="54" t="s">
        <v>36</v>
      </c>
      <c r="BG105" s="31"/>
      <c r="BH105" s="33">
        <v>1</v>
      </c>
      <c r="BI105" s="33">
        <v>1</v>
      </c>
      <c r="BJ105" s="33">
        <v>1</v>
      </c>
      <c r="BK105" s="33">
        <v>1</v>
      </c>
      <c r="BL105" s="33">
        <v>1</v>
      </c>
      <c r="BM105" s="33">
        <v>1</v>
      </c>
      <c r="BN105" s="33">
        <v>1</v>
      </c>
      <c r="BO105" s="33">
        <v>1</v>
      </c>
      <c r="BP105" s="33">
        <v>1</v>
      </c>
      <c r="BQ105" s="33">
        <v>1</v>
      </c>
      <c r="BR105" s="33">
        <v>1</v>
      </c>
      <c r="BS105" s="33">
        <v>1</v>
      </c>
      <c r="BT105" s="33">
        <v>1</v>
      </c>
      <c r="BU105" s="33">
        <v>1</v>
      </c>
      <c r="BV105" s="33">
        <v>1</v>
      </c>
      <c r="BW105" s="33">
        <v>1</v>
      </c>
      <c r="BX105" s="33">
        <v>1</v>
      </c>
      <c r="BY105" s="33">
        <v>1</v>
      </c>
      <c r="BZ105" s="33">
        <v>1</v>
      </c>
      <c r="CA105" s="33">
        <v>1</v>
      </c>
      <c r="CB105" s="33">
        <v>1</v>
      </c>
      <c r="CC105" s="33">
        <v>1</v>
      </c>
      <c r="CD105" s="33">
        <v>1</v>
      </c>
      <c r="CE105" s="33">
        <v>1</v>
      </c>
      <c r="CF105" s="33"/>
      <c r="CG105" s="50" t="str">
        <f t="shared" ref="CG105:CG111" si="321">IF(BF105="","",CONCATENATE("For: ",BF105,",",""))</f>
        <v>For: Winter Design Day,</v>
      </c>
      <c r="CH105" s="41" t="str">
        <f t="shared" si="296"/>
        <v xml:space="preserve">
</v>
      </c>
      <c r="CI105" s="41" t="str">
        <f t="shared" si="297"/>
        <v xml:space="preserve">
</v>
      </c>
      <c r="CJ105" s="41" t="str">
        <f t="shared" si="298"/>
        <v xml:space="preserve">
</v>
      </c>
      <c r="CK105" s="41" t="str">
        <f t="shared" si="299"/>
        <v xml:space="preserve">
</v>
      </c>
      <c r="CL105" s="41" t="str">
        <f t="shared" si="300"/>
        <v xml:space="preserve">
</v>
      </c>
      <c r="CM105" s="41" t="str">
        <f t="shared" si="301"/>
        <v xml:space="preserve">
</v>
      </c>
      <c r="CN105" s="41" t="str">
        <f t="shared" si="302"/>
        <v xml:space="preserve">
</v>
      </c>
      <c r="CO105" s="41" t="str">
        <f t="shared" si="303"/>
        <v xml:space="preserve">
</v>
      </c>
      <c r="CP105" s="41" t="str">
        <f t="shared" si="304"/>
        <v xml:space="preserve">
</v>
      </c>
      <c r="CQ105" s="41" t="str">
        <f t="shared" si="305"/>
        <v xml:space="preserve">
</v>
      </c>
      <c r="CR105" s="41" t="str">
        <f t="shared" si="306"/>
        <v xml:space="preserve">
</v>
      </c>
      <c r="CS105" s="41" t="str">
        <f t="shared" si="307"/>
        <v xml:space="preserve">
</v>
      </c>
      <c r="CT105" s="41" t="str">
        <f t="shared" si="308"/>
        <v xml:space="preserve">
</v>
      </c>
      <c r="CU105" s="41" t="str">
        <f t="shared" si="309"/>
        <v xml:space="preserve">
</v>
      </c>
      <c r="CV105" s="41" t="str">
        <f t="shared" si="310"/>
        <v xml:space="preserve">
</v>
      </c>
      <c r="CW105" s="41" t="str">
        <f t="shared" si="311"/>
        <v xml:space="preserve">
</v>
      </c>
      <c r="CX105" s="41" t="str">
        <f t="shared" si="312"/>
        <v xml:space="preserve">
</v>
      </c>
      <c r="CY105" s="41" t="str">
        <f t="shared" si="313"/>
        <v xml:space="preserve">
</v>
      </c>
      <c r="CZ105" s="41" t="str">
        <f t="shared" si="314"/>
        <v xml:space="preserve">
</v>
      </c>
      <c r="DA105" s="41" t="str">
        <f t="shared" si="315"/>
        <v xml:space="preserve">
</v>
      </c>
      <c r="DB105" s="41" t="str">
        <f t="shared" si="316"/>
        <v xml:space="preserve">
</v>
      </c>
      <c r="DC105" s="41" t="str">
        <f t="shared" si="317"/>
        <v xml:space="preserve">
</v>
      </c>
      <c r="DD105" s="41" t="str">
        <f t="shared" si="318"/>
        <v xml:space="preserve">
</v>
      </c>
      <c r="DE105" s="41" t="str">
        <f>IF(CG105="","",CONCATENATE(,$BA$18,",","
",CE105,","))</f>
        <v>Until: 24:00,
1,</v>
      </c>
    </row>
    <row r="106" spans="1:109" x14ac:dyDescent="0.3">
      <c r="A106" s="29"/>
      <c r="B106" s="54" t="s">
        <v>3</v>
      </c>
      <c r="C106" s="45">
        <v>3</v>
      </c>
      <c r="D106" s="33">
        <v>0.05</v>
      </c>
      <c r="E106" s="33">
        <v>0.05</v>
      </c>
      <c r="F106" s="33">
        <v>0.05</v>
      </c>
      <c r="G106" s="33">
        <v>0.05</v>
      </c>
      <c r="H106" s="33">
        <v>0.05</v>
      </c>
      <c r="I106" s="33">
        <v>0.05</v>
      </c>
      <c r="J106" s="33">
        <v>0.05</v>
      </c>
      <c r="K106" s="33">
        <v>0.2</v>
      </c>
      <c r="L106" s="33">
        <v>0.2</v>
      </c>
      <c r="M106" s="33">
        <v>0.2</v>
      </c>
      <c r="N106" s="33">
        <v>0.8</v>
      </c>
      <c r="O106" s="33">
        <v>0.8</v>
      </c>
      <c r="P106" s="33">
        <v>0.8</v>
      </c>
      <c r="Q106" s="33">
        <v>0.8</v>
      </c>
      <c r="R106" s="33">
        <v>0.8</v>
      </c>
      <c r="S106" s="33">
        <v>0.8</v>
      </c>
      <c r="T106" s="33">
        <v>0.8</v>
      </c>
      <c r="U106" s="33">
        <v>0.2</v>
      </c>
      <c r="V106" s="33">
        <v>0.2</v>
      </c>
      <c r="W106" s="33">
        <v>0.2</v>
      </c>
      <c r="X106" s="33">
        <v>0.2</v>
      </c>
      <c r="Y106" s="33">
        <v>0.1</v>
      </c>
      <c r="Z106" s="33">
        <v>0.05</v>
      </c>
      <c r="AA106" s="33">
        <v>0.05</v>
      </c>
      <c r="AB106" s="33"/>
      <c r="AC106" s="50" t="str">
        <f t="shared" si="319"/>
        <v>For: Weekdays,</v>
      </c>
      <c r="AD106" s="41" t="str">
        <f t="shared" ref="AD106:AD111" si="322">CONCATENATE(IF(D107+1=E107+1,"",AD$18),"
",IF(D107+1=E107+1,"",D107),IF(D107+1=E107+1,"",","),""
)</f>
        <v xml:space="preserve">
</v>
      </c>
      <c r="AE106" s="41" t="str">
        <f t="shared" ref="AE106:AE111" si="323">CONCATENATE(IF(E107+1=F107+1,"",AE$18),"
",IF(E107+1=F107+1,"",E107),IF(E107+1=F107+1,"",","),""
)</f>
        <v xml:space="preserve">
</v>
      </c>
      <c r="AF106" s="41" t="str">
        <f t="shared" ref="AF106:AF111" si="324">CONCATENATE(IF(F107+1=G107+1,"",AF$18),"
",IF(F107+1=G107+1,"",F107),IF(F107+1=G107+1,"",","),""
)</f>
        <v xml:space="preserve">
</v>
      </c>
      <c r="AG106" s="41" t="str">
        <f t="shared" ref="AG106:AG111" si="325">CONCATENATE(IF(G107+1=H107+1,"",AG$18),"
",IF(G107+1=H107+1,"",G107),IF(G107+1=H107+1,"",","),""
)</f>
        <v xml:space="preserve">
</v>
      </c>
      <c r="AH106" s="41" t="str">
        <f t="shared" ref="AH106:AH111" si="326">CONCATENATE(IF(H107+1=I107+1,"",AH$18),"
",IF(H107+1=I107+1,"",H107),IF(H107+1=I107+1,"",","),""
)</f>
        <v xml:space="preserve">
</v>
      </c>
      <c r="AI106" s="41" t="str">
        <f t="shared" ref="AI106:AI111" si="327">CONCATENATE(IF(I107+1=J107+1,"",AI$18),"
",IF(I107+1=J107+1,"",I107),IF(I107+1=J107+1,"",","),""
)</f>
        <v xml:space="preserve">
</v>
      </c>
      <c r="AJ106" s="41" t="str">
        <f t="shared" ref="AJ106:AJ111" si="328">CONCATENATE(IF(J107+1=K107+1,"",AJ$18),"
",IF(J107+1=K107+1,"",J107),IF(J107+1=K107+1,"",","),""
)</f>
        <v>Until: 07:00,
0.05,</v>
      </c>
      <c r="AK106" s="41" t="str">
        <f t="shared" ref="AK106:AK111" si="329">CONCATENATE(IF(K107+1=L107+1,"",AK$18),"
",IF(K107+1=L107+1,"",K107),IF(K107+1=L107+1,"",","),""
)</f>
        <v xml:space="preserve">
</v>
      </c>
      <c r="AL106" s="41" t="str">
        <f t="shared" ref="AL106:AL111" si="330">CONCATENATE(IF(L107+1=M107+1,"",AL$18),"
",IF(L107+1=M107+1,"",L107),IF(L107+1=M107+1,"",","),""
)</f>
        <v xml:space="preserve">
</v>
      </c>
      <c r="AM106" s="41" t="str">
        <f t="shared" ref="AM106:AM111" si="331">CONCATENATE(IF(M107+1=N107+1,"",AM$18),"
",IF(M107+1=N107+1,"",M107),IF(M107+1=N107+1,"",","),""
)</f>
        <v>Until: 10:00,
0.2,</v>
      </c>
      <c r="AN106" s="41" t="str">
        <f t="shared" ref="AN106:AN111" si="332">CONCATENATE(IF(N107+1=O107+1,"",AN$18),"
",IF(N107+1=O107+1,"",N107),IF(N107+1=O107+1,"",","),""
)</f>
        <v xml:space="preserve">
</v>
      </c>
      <c r="AO106" s="41" t="str">
        <f t="shared" ref="AO106:AO111" si="333">CONCATENATE(IF(O107+1=P107+1,"",AO$18),"
",IF(O107+1=P107+1,"",O107),IF(O107+1=P107+1,"",","),""
)</f>
        <v xml:space="preserve">
</v>
      </c>
      <c r="AP106" s="41" t="str">
        <f t="shared" ref="AP106:AP111" si="334">CONCATENATE(IF(P107+1=Q107+1,"",AP$18),"
",IF(P107+1=Q107+1,"",P107),IF(P107+1=Q107+1,"",","),""
)</f>
        <v xml:space="preserve">
</v>
      </c>
      <c r="AQ106" s="41" t="str">
        <f t="shared" ref="AQ106:AQ111" si="335">CONCATENATE(IF(Q107+1=R107+1,"",AQ$18),"
",IF(Q107+1=R107+1,"",Q107),IF(Q107+1=R107+1,"",","),""
)</f>
        <v xml:space="preserve">
</v>
      </c>
      <c r="AR106" s="41" t="str">
        <f t="shared" ref="AR106:AR111" si="336">CONCATENATE(IF(R107+1=S107+1,"",AR$18),"
",IF(R107+1=S107+1,"",R107),IF(R107+1=S107+1,"",","),""
)</f>
        <v xml:space="preserve">
</v>
      </c>
      <c r="AS106" s="41" t="str">
        <f t="shared" ref="AS106:AS111" si="337">CONCATENATE(IF(S107+1=T107+1,"",AS$18),"
",IF(S107+1=T107+1,"",S107),IF(S107+1=T107+1,"",","),""
)</f>
        <v xml:space="preserve">
</v>
      </c>
      <c r="AT106" s="41" t="str">
        <f t="shared" ref="AT106:AT111" si="338">CONCATENATE(IF(T107+1=U107+1,"",AT$18),"
",IF(T107+1=U107+1,"",T107),IF(T107+1=U107+1,"",","),""
)</f>
        <v xml:space="preserve">
</v>
      </c>
      <c r="AU106" s="41" t="str">
        <f t="shared" ref="AU106:AU111" si="339">CONCATENATE(IF(U107+1=V107+1,"",AU$18),"
",IF(U107+1=V107+1,"",U107),IF(U107+1=V107+1,"",","),""
)</f>
        <v xml:space="preserve">
</v>
      </c>
      <c r="AV106" s="41" t="str">
        <f t="shared" ref="AV106:AV111" si="340">CONCATENATE(IF(V107+1=W107+1,"",AV$18),"
",IF(V107+1=W107+1,"",V107),IF(V107+1=W107+1,"",","),""
)</f>
        <v xml:space="preserve">
</v>
      </c>
      <c r="AW106" s="41" t="str">
        <f t="shared" ref="AW106:AW111" si="341">CONCATENATE(IF(W107+1=X107+1,"",AW$18),"
",IF(W107+1=X107+1,"",W107),IF(W107+1=X107+1,"",","),""
)</f>
        <v>Until: 20:00,
0.6,</v>
      </c>
      <c r="AX106" s="41" t="str">
        <f t="shared" ref="AX106:AX111" si="342">CONCATENATE(IF(X107+1=Y107+1,"",AX$18),"
",IF(X107+1=Y107+1,"",X107),IF(X107+1=Y107+1,"",","),""
)</f>
        <v>Until: 21:00,
0.8,</v>
      </c>
      <c r="AY106" s="41" t="str">
        <f t="shared" ref="AY106:AY111" si="343">CONCATENATE(IF(Y107+1=Z107+1,"",AY$18),"
",IF(Y107+1=Z107+1,"",Y107),IF(Y107+1=Z107+1,"",","),""
)</f>
        <v>Until: 22:00,
0.1,</v>
      </c>
      <c r="AZ106" s="41" t="str">
        <f t="shared" ref="AZ106:AZ111" si="344">CONCATENATE(IF(Z107+1=AA107+1,"",AZ$18),"
",IF(Z107+1=AA107+1,"",Z107),IF(Z107+1=AA107+1,"",","),""
)</f>
        <v xml:space="preserve">
</v>
      </c>
      <c r="BA106" s="41" t="str">
        <f>IF(AC106="","",CONCATENATE(,$BA$18,",","
",AA107,","))</f>
        <v>Until: 24:00,
0.05,</v>
      </c>
      <c r="BB106" s="42" t="str">
        <f>CONCATENATE(,AC106,"
",AD106,"
",AE106,"
",AF106,"
",AG106,"
",AH106,"
",AI106,"
",AJ106,"
",AK106,"
",AL106,"
",AM106,"
",AN106,"
",AO106,"
",AP106,"
",AQ106,"
",AR106,"
",AS106,"
",AT106,"
",AU106,"
",AV106,"
",AW106,"
",AX106,"
",AY106,"
",AZ106,"
",BA106,"")</f>
        <v>For: Weekdays,
Until: 07:00,
0.05,
Until: 10:00,
0.2,
Until: 20:00,
0.6,
Until: 21:00,
0.8,
Until: 22:00,
0.1,
Until: 24:00,
0.05,</v>
      </c>
      <c r="BC106" t="s">
        <v>33</v>
      </c>
      <c r="BD106" s="29"/>
      <c r="BE106" s="29"/>
      <c r="BF106" s="54" t="str">
        <f>B106</f>
        <v>Weekdays</v>
      </c>
      <c r="BG106" s="45">
        <v>6</v>
      </c>
      <c r="BH106" s="33">
        <v>0.05</v>
      </c>
      <c r="BI106" s="33">
        <v>0.05</v>
      </c>
      <c r="BJ106" s="33">
        <v>0.05</v>
      </c>
      <c r="BK106" s="33">
        <v>0.05</v>
      </c>
      <c r="BL106" s="33">
        <v>0.05</v>
      </c>
      <c r="BM106" s="33">
        <v>0.4</v>
      </c>
      <c r="BN106" s="33">
        <v>0.4</v>
      </c>
      <c r="BO106" s="33">
        <v>0.4</v>
      </c>
      <c r="BP106" s="33">
        <v>0.75</v>
      </c>
      <c r="BQ106" s="33">
        <v>0.75</v>
      </c>
      <c r="BR106" s="33">
        <v>0.75</v>
      </c>
      <c r="BS106" s="33">
        <v>0.75</v>
      </c>
      <c r="BT106" s="33">
        <v>0.75</v>
      </c>
      <c r="BU106" s="33">
        <v>0.75</v>
      </c>
      <c r="BV106" s="33">
        <v>0.75</v>
      </c>
      <c r="BW106" s="33">
        <v>0.75</v>
      </c>
      <c r="BX106" s="33">
        <v>0.75</v>
      </c>
      <c r="BY106" s="33">
        <v>0.75</v>
      </c>
      <c r="BZ106" s="33">
        <v>0.75</v>
      </c>
      <c r="CA106" s="33">
        <v>0.75</v>
      </c>
      <c r="CB106" s="33">
        <v>0.75</v>
      </c>
      <c r="CC106" s="33">
        <v>0.25</v>
      </c>
      <c r="CD106" s="33">
        <v>0.05</v>
      </c>
      <c r="CE106" s="33">
        <v>0.05</v>
      </c>
      <c r="CF106" s="33"/>
      <c r="CG106" s="50" t="str">
        <f t="shared" si="321"/>
        <v>For: Weekdays,</v>
      </c>
      <c r="CH106" s="41" t="str">
        <f t="shared" ref="CH106:CH111" si="345">CONCATENATE(IF(BH107+1=BI107+1,"",CH$18),"
",IF(BH107+1=BI107+1,"",BH107),IF(BH107+1=BI107+1,"",","),""
)</f>
        <v xml:space="preserve">
</v>
      </c>
      <c r="CI106" s="41" t="str">
        <f t="shared" ref="CI106:CI111" si="346">CONCATENATE(IF(BI107+1=BJ107+1,"",CI$18),"
",IF(BI107+1=BJ107+1,"",BI107),IF(BI107+1=BJ107+1,"",","),""
)</f>
        <v xml:space="preserve">
</v>
      </c>
      <c r="CJ106" s="41" t="str">
        <f t="shared" ref="CJ106:CJ111" si="347">CONCATENATE(IF(BJ107+1=BK107+1,"",CJ$18),"
",IF(BJ107+1=BK107+1,"",BJ107),IF(BJ107+1=BK107+1,"",","),""
)</f>
        <v xml:space="preserve">
</v>
      </c>
      <c r="CK106" s="41" t="str">
        <f t="shared" ref="CK106:CK111" si="348">CONCATENATE(IF(BK107+1=BL107+1,"",CK$18),"
",IF(BK107+1=BL107+1,"",BK107),IF(BK107+1=BL107+1,"",","),""
)</f>
        <v xml:space="preserve">
</v>
      </c>
      <c r="CL106" s="41" t="str">
        <f t="shared" ref="CL106:CL111" si="349">CONCATENATE(IF(BL107+1=BM107+1,"",CL$18),"
",IF(BL107+1=BM107+1,"",BL107),IF(BL107+1=BM107+1,"",","),""
)</f>
        <v xml:space="preserve">
</v>
      </c>
      <c r="CM106" s="41" t="str">
        <f t="shared" ref="CM106:CM111" si="350">CONCATENATE(IF(BM107+1=BN107+1,"",CM$18),"
",IF(BM107+1=BN107+1,"",BM107),IF(BM107+1=BN107+1,"",","),""
)</f>
        <v>Until: 06:00,
0.05,</v>
      </c>
      <c r="CN106" s="41" t="str">
        <f t="shared" ref="CN106:CN111" si="351">CONCATENATE(IF(BN107+1=BO107+1,"",CN$18),"
",IF(BN107+1=BO107+1,"",BN107),IF(BN107+1=BO107+1,"",","),""
)</f>
        <v xml:space="preserve">
</v>
      </c>
      <c r="CO106" s="41" t="str">
        <f t="shared" ref="CO106:CO111" si="352">CONCATENATE(IF(BO107+1=BP107+1,"",CO$18),"
",IF(BO107+1=BP107+1,"",BO107),IF(BO107+1=BP107+1,"",","),""
)</f>
        <v>Until: 08:00,
0.3,</v>
      </c>
      <c r="CP106" s="41" t="str">
        <f t="shared" ref="CP106:CP111" si="353">CONCATENATE(IF(BP107+1=BQ107+1,"",CP$18),"
",IF(BP107+1=BQ107+1,"",BP107),IF(BP107+1=BQ107+1,"",","),""
)</f>
        <v xml:space="preserve">
</v>
      </c>
      <c r="CQ106" s="41" t="str">
        <f t="shared" ref="CQ106:CQ111" si="354">CONCATENATE(IF(BQ107+1=BR107+1,"",CQ$18),"
",IF(BQ107+1=BR107+1,"",BQ107),IF(BQ107+1=BR107+1,"",","),""
)</f>
        <v xml:space="preserve">
</v>
      </c>
      <c r="CR106" s="41" t="str">
        <f t="shared" ref="CR106:CR111" si="355">CONCATENATE(IF(BR107+1=BS107+1,"",CR$18),"
",IF(BR107+1=BS107+1,"",BR107),IF(BR107+1=BS107+1,"",","),""
)</f>
        <v xml:space="preserve">
</v>
      </c>
      <c r="CS106" s="41" t="str">
        <f t="shared" ref="CS106:CS111" si="356">CONCATENATE(IF(BS107+1=BT107+1,"",CS$18),"
",IF(BS107+1=BT107+1,"",BS107),IF(BS107+1=BT107+1,"",","),""
)</f>
        <v xml:space="preserve">
</v>
      </c>
      <c r="CT106" s="41" t="str">
        <f t="shared" ref="CT106:CT111" si="357">CONCATENATE(IF(BT107+1=BU107+1,"",CT$18),"
",IF(BT107+1=BU107+1,"",BT107),IF(BT107+1=BU107+1,"",","),""
)</f>
        <v xml:space="preserve">
</v>
      </c>
      <c r="CU106" s="41" t="str">
        <f t="shared" ref="CU106:CU111" si="358">CONCATENATE(IF(BU107+1=BV107+1,"",CU$18),"
",IF(BU107+1=BV107+1,"",BU107),IF(BU107+1=BV107+1,"",","),""
)</f>
        <v xml:space="preserve">
</v>
      </c>
      <c r="CV106" s="41" t="str">
        <f t="shared" ref="CV106:CV111" si="359">CONCATENATE(IF(BV107+1=BW107+1,"",CV$18),"
",IF(BV107+1=BW107+1,"",BV107),IF(BV107+1=BW107+1,"",","),""
)</f>
        <v xml:space="preserve">
</v>
      </c>
      <c r="CW106" s="41" t="str">
        <f t="shared" ref="CW106:CW111" si="360">CONCATENATE(IF(BW107+1=BX107+1,"",CW$18),"
",IF(BW107+1=BX107+1,"",BW107),IF(BW107+1=BX107+1,"",","),""
)</f>
        <v xml:space="preserve">
</v>
      </c>
      <c r="CX106" s="41" t="str">
        <f t="shared" ref="CX106:CX111" si="361">CONCATENATE(IF(BX107+1=BY107+1,"",CX$18),"
",IF(BX107+1=BY107+1,"",BX107),IF(BX107+1=BY107+1,"",","),""
)</f>
        <v xml:space="preserve">
</v>
      </c>
      <c r="CY106" s="41" t="str">
        <f t="shared" ref="CY106:CY111" si="362">CONCATENATE(IF(BY107+1=BZ107+1,"",CY$18),"
",IF(BY107+1=BZ107+1,"",BY107),IF(BY107+1=BZ107+1,"",","),""
)</f>
        <v xml:space="preserve">
</v>
      </c>
      <c r="CZ106" s="41" t="str">
        <f t="shared" ref="CZ106:CZ111" si="363">CONCATENATE(IF(BZ107+1=CA107+1,"",CZ$18),"
",IF(BZ107+1=CA107+1,"",BZ107),IF(BZ107+1=CA107+1,"",","),""
)</f>
        <v xml:space="preserve">
</v>
      </c>
      <c r="DA106" s="41" t="str">
        <f t="shared" ref="DA106:DA111" si="364">CONCATENATE(IF(CA107+1=CB107+1,"",DA$18),"
",IF(CA107+1=CB107+1,"",CA107),IF(CA107+1=CB107+1,"",","),""
)</f>
        <v xml:space="preserve">
</v>
      </c>
      <c r="DB106" s="41" t="str">
        <f t="shared" ref="DB106:DB111" si="365">CONCATENATE(IF(CB107+1=CC107+1,"",DB$18),"
",IF(CB107+1=CC107+1,"",CB107),IF(CB107+1=CC107+1,"",","),""
)</f>
        <v xml:space="preserve">
</v>
      </c>
      <c r="DC106" s="41" t="str">
        <f t="shared" ref="DC106:DC111" si="366">CONCATENATE(IF(CC107+1=CD107+1,"",DC$18),"
",IF(CC107+1=CD107+1,"",CC107),IF(CC107+1=CD107+1,"",","),""
)</f>
        <v>Until: 22:00,
0.5,</v>
      </c>
      <c r="DD106" s="41" t="str">
        <f t="shared" ref="DD106:DD111" si="367">CONCATENATE(IF(CD107+1=CE107+1,"",DD$18),"
",IF(CD107+1=CE107+1,"",CD107),IF(CD107+1=CE107+1,"",","),""
)</f>
        <v xml:space="preserve">
</v>
      </c>
      <c r="DE106" s="41" t="str">
        <f>IF(CG106="","",CONCATENATE(,$BA$18,",","
",CE107,","))</f>
        <v>Until: 24:00,
0.05,</v>
      </c>
    </row>
    <row r="107" spans="1:109" x14ac:dyDescent="0.3">
      <c r="A107" s="29"/>
      <c r="B107" s="54" t="s">
        <v>111</v>
      </c>
      <c r="C107" s="45">
        <v>3</v>
      </c>
      <c r="D107" s="33">
        <v>0.05</v>
      </c>
      <c r="E107" s="33">
        <v>0.05</v>
      </c>
      <c r="F107" s="33">
        <v>0.05</v>
      </c>
      <c r="G107" s="33">
        <v>0.05</v>
      </c>
      <c r="H107" s="33">
        <v>0.05</v>
      </c>
      <c r="I107" s="33">
        <v>0.05</v>
      </c>
      <c r="J107" s="33">
        <v>0.05</v>
      </c>
      <c r="K107" s="33">
        <v>0.2</v>
      </c>
      <c r="L107" s="33">
        <v>0.2</v>
      </c>
      <c r="M107" s="33">
        <v>0.2</v>
      </c>
      <c r="N107" s="33">
        <v>0.6</v>
      </c>
      <c r="O107" s="33">
        <v>0.6</v>
      </c>
      <c r="P107" s="33">
        <v>0.6</v>
      </c>
      <c r="Q107" s="33">
        <v>0.6</v>
      </c>
      <c r="R107" s="33">
        <v>0.6</v>
      </c>
      <c r="S107" s="33">
        <v>0.6</v>
      </c>
      <c r="T107" s="33">
        <v>0.6</v>
      </c>
      <c r="U107" s="33">
        <v>0.6</v>
      </c>
      <c r="V107" s="33">
        <v>0.6</v>
      </c>
      <c r="W107" s="33">
        <v>0.6</v>
      </c>
      <c r="X107" s="33">
        <v>0.8</v>
      </c>
      <c r="Y107" s="33">
        <v>0.1</v>
      </c>
      <c r="Z107" s="33">
        <v>0.05</v>
      </c>
      <c r="AA107" s="33">
        <v>0.05</v>
      </c>
      <c r="AB107" s="33"/>
      <c r="AC107" s="50" t="str">
        <f t="shared" si="319"/>
        <v>For: Saturday,</v>
      </c>
      <c r="AD107" s="41" t="str">
        <f t="shared" si="322"/>
        <v xml:space="preserve">
</v>
      </c>
      <c r="AE107" s="41" t="str">
        <f t="shared" si="323"/>
        <v xml:space="preserve">
</v>
      </c>
      <c r="AF107" s="41" t="str">
        <f t="shared" si="324"/>
        <v xml:space="preserve">
</v>
      </c>
      <c r="AG107" s="41" t="str">
        <f t="shared" si="325"/>
        <v xml:space="preserve">
</v>
      </c>
      <c r="AH107" s="41" t="str">
        <f t="shared" si="326"/>
        <v xml:space="preserve">
</v>
      </c>
      <c r="AI107" s="41" t="str">
        <f t="shared" si="327"/>
        <v xml:space="preserve">
</v>
      </c>
      <c r="AJ107" s="41" t="str">
        <f t="shared" si="328"/>
        <v>Until: 07:00,
0.05,</v>
      </c>
      <c r="AK107" s="41" t="str">
        <f t="shared" si="329"/>
        <v xml:space="preserve">
</v>
      </c>
      <c r="AL107" s="41" t="str">
        <f t="shared" si="330"/>
        <v xml:space="preserve">
</v>
      </c>
      <c r="AM107" s="41" t="str">
        <f t="shared" si="331"/>
        <v xml:space="preserve">
</v>
      </c>
      <c r="AN107" s="41" t="str">
        <f t="shared" si="332"/>
        <v xml:space="preserve">
</v>
      </c>
      <c r="AO107" s="41" t="str">
        <f t="shared" si="333"/>
        <v>Until: 12:00,
0.1,</v>
      </c>
      <c r="AP107" s="41" t="str">
        <f t="shared" si="334"/>
        <v xml:space="preserve">
</v>
      </c>
      <c r="AQ107" s="41" t="str">
        <f t="shared" si="335"/>
        <v xml:space="preserve">
</v>
      </c>
      <c r="AR107" s="41" t="str">
        <f t="shared" si="336"/>
        <v xml:space="preserve">
</v>
      </c>
      <c r="AS107" s="41" t="str">
        <f t="shared" si="337"/>
        <v xml:space="preserve">
</v>
      </c>
      <c r="AT107" s="41" t="str">
        <f t="shared" si="338"/>
        <v xml:space="preserve">
</v>
      </c>
      <c r="AU107" s="41" t="str">
        <f t="shared" si="339"/>
        <v xml:space="preserve">
</v>
      </c>
      <c r="AV107" s="41" t="str">
        <f t="shared" si="340"/>
        <v xml:space="preserve">
</v>
      </c>
      <c r="AW107" s="41" t="str">
        <f t="shared" si="341"/>
        <v xml:space="preserve">
</v>
      </c>
      <c r="AX107" s="41" t="str">
        <f t="shared" si="342"/>
        <v>Until: 21:00,
0.7,</v>
      </c>
      <c r="AY107" s="41" t="str">
        <f t="shared" si="343"/>
        <v>Until: 22:00,
0.2,</v>
      </c>
      <c r="AZ107" s="41" t="str">
        <f t="shared" si="344"/>
        <v xml:space="preserve">
</v>
      </c>
      <c r="BA107" s="41" t="str">
        <f t="shared" ref="BA107:BA111" si="368">IF(AC107="","",CONCATENATE(,$BA$18,",","
",AA108,","))</f>
        <v>Until: 24:00,
0.05,</v>
      </c>
      <c r="BB107" s="42" t="str">
        <f t="shared" ref="BB107:BB111" si="369">CONCATENATE(,AC107,"
",AD107,"
",AE107,"
",AF107,"
",AG107,"
",AH107,"
",AI107,"
",AJ107,"
",AK107,"
",AL107,"
",AM107,"
",AN107,"
",AO107,"
",AP107,"
",AQ107,"
",AR107,"
",AS107,"
",AT107,"
",AU107,"
",AV107,"
",AW107,"
",AX107,"
",AY107,"
",AZ107,"
",BA107,"")</f>
        <v>For: Saturday,
Until: 07:00,
0.05,
Until: 12:00,
0.1,
Until: 21:00,
0.7,
Until: 22:00,
0.2,
Until: 24:00,
0.05,</v>
      </c>
      <c r="BC107" t="s">
        <v>33</v>
      </c>
      <c r="BD107" s="29"/>
      <c r="BE107" s="29"/>
      <c r="BF107" s="54" t="str">
        <f t="shared" ref="BF107:BF108" si="370">B107</f>
        <v>Saturday</v>
      </c>
      <c r="BG107" s="45">
        <v>6</v>
      </c>
      <c r="BH107" s="33">
        <v>0.05</v>
      </c>
      <c r="BI107" s="33">
        <v>0.05</v>
      </c>
      <c r="BJ107" s="33">
        <v>0.05</v>
      </c>
      <c r="BK107" s="33">
        <v>0.05</v>
      </c>
      <c r="BL107" s="33">
        <v>0.05</v>
      </c>
      <c r="BM107" s="33">
        <v>0.05</v>
      </c>
      <c r="BN107" s="33">
        <v>0.3</v>
      </c>
      <c r="BO107" s="33">
        <v>0.3</v>
      </c>
      <c r="BP107" s="33">
        <v>0.5</v>
      </c>
      <c r="BQ107" s="33">
        <v>0.5</v>
      </c>
      <c r="BR107" s="33">
        <v>0.5</v>
      </c>
      <c r="BS107" s="33">
        <v>0.5</v>
      </c>
      <c r="BT107" s="33">
        <v>0.5</v>
      </c>
      <c r="BU107" s="33">
        <v>0.5</v>
      </c>
      <c r="BV107" s="33">
        <v>0.5</v>
      </c>
      <c r="BW107" s="33">
        <v>0.5</v>
      </c>
      <c r="BX107" s="33">
        <v>0.5</v>
      </c>
      <c r="BY107" s="33">
        <v>0.5</v>
      </c>
      <c r="BZ107" s="33">
        <v>0.5</v>
      </c>
      <c r="CA107" s="33">
        <v>0.5</v>
      </c>
      <c r="CB107" s="33">
        <v>0.5</v>
      </c>
      <c r="CC107" s="33">
        <v>0.5</v>
      </c>
      <c r="CD107" s="33">
        <v>0.05</v>
      </c>
      <c r="CE107" s="33">
        <v>0.05</v>
      </c>
      <c r="CF107" s="33"/>
      <c r="CG107" s="50" t="str">
        <f t="shared" si="321"/>
        <v>For: Saturday,</v>
      </c>
      <c r="CH107" s="41" t="str">
        <f t="shared" si="345"/>
        <v xml:space="preserve">
</v>
      </c>
      <c r="CI107" s="41" t="str">
        <f t="shared" si="346"/>
        <v xml:space="preserve">
</v>
      </c>
      <c r="CJ107" s="41" t="str">
        <f t="shared" si="347"/>
        <v xml:space="preserve">
</v>
      </c>
      <c r="CK107" s="41" t="str">
        <f t="shared" si="348"/>
        <v xml:space="preserve">
</v>
      </c>
      <c r="CL107" s="41" t="str">
        <f t="shared" si="349"/>
        <v xml:space="preserve">
</v>
      </c>
      <c r="CM107" s="41" t="str">
        <f t="shared" si="350"/>
        <v>Until: 06:00,
0.05,</v>
      </c>
      <c r="CN107" s="41" t="str">
        <f t="shared" si="351"/>
        <v xml:space="preserve">
</v>
      </c>
      <c r="CO107" s="41" t="str">
        <f t="shared" si="352"/>
        <v xml:space="preserve">
</v>
      </c>
      <c r="CP107" s="41" t="str">
        <f t="shared" si="353"/>
        <v xml:space="preserve">
</v>
      </c>
      <c r="CQ107" s="41" t="str">
        <f t="shared" si="354"/>
        <v xml:space="preserve">
</v>
      </c>
      <c r="CR107" s="41" t="str">
        <f t="shared" si="355"/>
        <v>Until: 11:00,
0.3,</v>
      </c>
      <c r="CS107" s="41" t="str">
        <f t="shared" si="356"/>
        <v xml:space="preserve">
</v>
      </c>
      <c r="CT107" s="41" t="str">
        <f t="shared" si="357"/>
        <v xml:space="preserve">
</v>
      </c>
      <c r="CU107" s="41" t="str">
        <f t="shared" si="358"/>
        <v xml:space="preserve">
</v>
      </c>
      <c r="CV107" s="41" t="str">
        <f t="shared" si="359"/>
        <v xml:space="preserve">
</v>
      </c>
      <c r="CW107" s="41" t="str">
        <f t="shared" si="360"/>
        <v xml:space="preserve">
</v>
      </c>
      <c r="CX107" s="41" t="str">
        <f t="shared" si="361"/>
        <v xml:space="preserve">
</v>
      </c>
      <c r="CY107" s="41" t="str">
        <f t="shared" si="362"/>
        <v xml:space="preserve">
</v>
      </c>
      <c r="CZ107" s="41" t="str">
        <f t="shared" si="363"/>
        <v xml:space="preserve">
</v>
      </c>
      <c r="DA107" s="41" t="str">
        <f t="shared" si="364"/>
        <v xml:space="preserve">
</v>
      </c>
      <c r="DB107" s="41" t="str">
        <f t="shared" si="365"/>
        <v xml:space="preserve">
</v>
      </c>
      <c r="DC107" s="41" t="str">
        <f t="shared" si="366"/>
        <v>Until: 22:00,
0.65,</v>
      </c>
      <c r="DD107" s="41" t="str">
        <f t="shared" si="367"/>
        <v xml:space="preserve">
</v>
      </c>
      <c r="DE107" s="41" t="str">
        <f t="shared" ref="DE107:DE111" si="371">IF(CG107="","",CONCATENATE(,$BA$18,",","
",CE108,","))</f>
        <v>Until: 24:00,
0.05,</v>
      </c>
    </row>
    <row r="108" spans="1:109" x14ac:dyDescent="0.3">
      <c r="A108" s="29"/>
      <c r="B108" s="54" t="s">
        <v>112</v>
      </c>
      <c r="C108" s="45">
        <v>3</v>
      </c>
      <c r="D108" s="33">
        <v>0.05</v>
      </c>
      <c r="E108" s="33">
        <v>0.05</v>
      </c>
      <c r="F108" s="33">
        <v>0.05</v>
      </c>
      <c r="G108" s="33">
        <v>0.05</v>
      </c>
      <c r="H108" s="33">
        <v>0.05</v>
      </c>
      <c r="I108" s="33">
        <v>0.05</v>
      </c>
      <c r="J108" s="33">
        <v>0.05</v>
      </c>
      <c r="K108" s="33">
        <v>0.1</v>
      </c>
      <c r="L108" s="33">
        <v>0.1</v>
      </c>
      <c r="M108" s="33">
        <v>0.1</v>
      </c>
      <c r="N108" s="33">
        <v>0.1</v>
      </c>
      <c r="O108" s="33">
        <v>0.1</v>
      </c>
      <c r="P108" s="33">
        <v>0.7</v>
      </c>
      <c r="Q108" s="33">
        <v>0.7</v>
      </c>
      <c r="R108" s="33">
        <v>0.7</v>
      </c>
      <c r="S108" s="33">
        <v>0.7</v>
      </c>
      <c r="T108" s="33">
        <v>0.7</v>
      </c>
      <c r="U108" s="33">
        <v>0.7</v>
      </c>
      <c r="V108" s="33">
        <v>0.7</v>
      </c>
      <c r="W108" s="33">
        <v>0.7</v>
      </c>
      <c r="X108" s="33">
        <v>0.7</v>
      </c>
      <c r="Y108" s="33">
        <v>0.2</v>
      </c>
      <c r="Z108" s="33">
        <v>0.05</v>
      </c>
      <c r="AA108" s="33">
        <v>0.05</v>
      </c>
      <c r="AB108" s="33"/>
      <c r="AC108" s="50" t="str">
        <f t="shared" si="319"/>
        <v>For: Sunday,</v>
      </c>
      <c r="AD108" s="41" t="str">
        <f t="shared" si="322"/>
        <v xml:space="preserve">
</v>
      </c>
      <c r="AE108" s="41" t="str">
        <f t="shared" si="323"/>
        <v xml:space="preserve">
</v>
      </c>
      <c r="AF108" s="41" t="str">
        <f t="shared" si="324"/>
        <v xml:space="preserve">
</v>
      </c>
      <c r="AG108" s="41" t="str">
        <f t="shared" si="325"/>
        <v xml:space="preserve">
</v>
      </c>
      <c r="AH108" s="41" t="str">
        <f t="shared" si="326"/>
        <v xml:space="preserve">
</v>
      </c>
      <c r="AI108" s="41" t="str">
        <f t="shared" si="327"/>
        <v xml:space="preserve">
</v>
      </c>
      <c r="AJ108" s="41" t="str">
        <f t="shared" si="328"/>
        <v xml:space="preserve">
</v>
      </c>
      <c r="AK108" s="41" t="str">
        <f t="shared" si="329"/>
        <v xml:space="preserve">
</v>
      </c>
      <c r="AL108" s="41" t="str">
        <f t="shared" si="330"/>
        <v xml:space="preserve">
</v>
      </c>
      <c r="AM108" s="41" t="str">
        <f t="shared" si="331"/>
        <v xml:space="preserve">
</v>
      </c>
      <c r="AN108" s="41" t="str">
        <f t="shared" si="332"/>
        <v xml:space="preserve">
</v>
      </c>
      <c r="AO108" s="41" t="str">
        <f t="shared" si="333"/>
        <v xml:space="preserve">
</v>
      </c>
      <c r="AP108" s="41" t="str">
        <f t="shared" si="334"/>
        <v xml:space="preserve">
</v>
      </c>
      <c r="AQ108" s="41" t="str">
        <f t="shared" si="335"/>
        <v xml:space="preserve">
</v>
      </c>
      <c r="AR108" s="41" t="str">
        <f t="shared" si="336"/>
        <v xml:space="preserve">
</v>
      </c>
      <c r="AS108" s="41" t="str">
        <f t="shared" si="337"/>
        <v xml:space="preserve">
</v>
      </c>
      <c r="AT108" s="41" t="str">
        <f t="shared" si="338"/>
        <v xml:space="preserve">
</v>
      </c>
      <c r="AU108" s="41" t="str">
        <f t="shared" si="339"/>
        <v xml:space="preserve">
</v>
      </c>
      <c r="AV108" s="41" t="str">
        <f t="shared" si="340"/>
        <v xml:space="preserve">
</v>
      </c>
      <c r="AW108" s="41" t="str">
        <f t="shared" si="341"/>
        <v xml:space="preserve">
</v>
      </c>
      <c r="AX108" s="41" t="str">
        <f t="shared" si="342"/>
        <v xml:space="preserve">
</v>
      </c>
      <c r="AY108" s="41" t="str">
        <f t="shared" si="343"/>
        <v xml:space="preserve">
</v>
      </c>
      <c r="AZ108" s="41" t="str">
        <f t="shared" si="344"/>
        <v xml:space="preserve">
</v>
      </c>
      <c r="BA108" s="41" t="str">
        <f t="shared" si="368"/>
        <v>Until: 24:00,
1,</v>
      </c>
      <c r="BB108" s="42" t="str">
        <f t="shared" si="369"/>
        <v>For: Sunday,
Until: 24:00,
1,</v>
      </c>
      <c r="BC108" t="s">
        <v>33</v>
      </c>
      <c r="BD108" s="29"/>
      <c r="BE108" s="29"/>
      <c r="BF108" s="54" t="str">
        <f t="shared" si="370"/>
        <v>Sunday</v>
      </c>
      <c r="BG108" s="45">
        <v>6</v>
      </c>
      <c r="BH108" s="33">
        <v>0.05</v>
      </c>
      <c r="BI108" s="33">
        <v>0.05</v>
      </c>
      <c r="BJ108" s="33">
        <v>0.05</v>
      </c>
      <c r="BK108" s="33">
        <v>0.05</v>
      </c>
      <c r="BL108" s="33">
        <v>0.05</v>
      </c>
      <c r="BM108" s="33">
        <v>0.05</v>
      </c>
      <c r="BN108" s="33">
        <v>0.3</v>
      </c>
      <c r="BO108" s="33">
        <v>0.3</v>
      </c>
      <c r="BP108" s="33">
        <v>0.3</v>
      </c>
      <c r="BQ108" s="33">
        <v>0.3</v>
      </c>
      <c r="BR108" s="33">
        <v>0.3</v>
      </c>
      <c r="BS108" s="33">
        <v>0.65</v>
      </c>
      <c r="BT108" s="33">
        <v>0.65</v>
      </c>
      <c r="BU108" s="33">
        <v>0.65</v>
      </c>
      <c r="BV108" s="33">
        <v>0.65</v>
      </c>
      <c r="BW108" s="33">
        <v>0.65</v>
      </c>
      <c r="BX108" s="33">
        <v>0.65</v>
      </c>
      <c r="BY108" s="33">
        <v>0.65</v>
      </c>
      <c r="BZ108" s="33">
        <v>0.65</v>
      </c>
      <c r="CA108" s="33">
        <v>0.65</v>
      </c>
      <c r="CB108" s="33">
        <v>0.65</v>
      </c>
      <c r="CC108" s="33">
        <v>0.65</v>
      </c>
      <c r="CD108" s="33">
        <v>0.05</v>
      </c>
      <c r="CE108" s="33">
        <v>0.05</v>
      </c>
      <c r="CF108" s="33"/>
      <c r="CG108" s="50" t="str">
        <f t="shared" si="321"/>
        <v>For: Sunday,</v>
      </c>
      <c r="CH108" s="41" t="str">
        <f t="shared" si="345"/>
        <v xml:space="preserve">
</v>
      </c>
      <c r="CI108" s="41" t="str">
        <f t="shared" si="346"/>
        <v xml:space="preserve">
</v>
      </c>
      <c r="CJ108" s="41" t="str">
        <f t="shared" si="347"/>
        <v xml:space="preserve">
</v>
      </c>
      <c r="CK108" s="41" t="str">
        <f t="shared" si="348"/>
        <v xml:space="preserve">
</v>
      </c>
      <c r="CL108" s="41" t="str">
        <f t="shared" si="349"/>
        <v xml:space="preserve">
</v>
      </c>
      <c r="CM108" s="41" t="str">
        <f t="shared" si="350"/>
        <v xml:space="preserve">
</v>
      </c>
      <c r="CN108" s="41" t="str">
        <f t="shared" si="351"/>
        <v xml:space="preserve">
</v>
      </c>
      <c r="CO108" s="41" t="str">
        <f t="shared" si="352"/>
        <v xml:space="preserve">
</v>
      </c>
      <c r="CP108" s="41" t="str">
        <f t="shared" si="353"/>
        <v xml:space="preserve">
</v>
      </c>
      <c r="CQ108" s="41" t="str">
        <f t="shared" si="354"/>
        <v xml:space="preserve">
</v>
      </c>
      <c r="CR108" s="41" t="str">
        <f t="shared" si="355"/>
        <v xml:space="preserve">
</v>
      </c>
      <c r="CS108" s="41" t="str">
        <f t="shared" si="356"/>
        <v xml:space="preserve">
</v>
      </c>
      <c r="CT108" s="41" t="str">
        <f t="shared" si="357"/>
        <v xml:space="preserve">
</v>
      </c>
      <c r="CU108" s="41" t="str">
        <f t="shared" si="358"/>
        <v xml:space="preserve">
</v>
      </c>
      <c r="CV108" s="41" t="str">
        <f t="shared" si="359"/>
        <v xml:space="preserve">
</v>
      </c>
      <c r="CW108" s="41" t="str">
        <f t="shared" si="360"/>
        <v xml:space="preserve">
</v>
      </c>
      <c r="CX108" s="41" t="str">
        <f t="shared" si="361"/>
        <v xml:space="preserve">
</v>
      </c>
      <c r="CY108" s="41" t="str">
        <f t="shared" si="362"/>
        <v xml:space="preserve">
</v>
      </c>
      <c r="CZ108" s="41" t="str">
        <f t="shared" si="363"/>
        <v xml:space="preserve">
</v>
      </c>
      <c r="DA108" s="41" t="str">
        <f t="shared" si="364"/>
        <v xml:space="preserve">
</v>
      </c>
      <c r="DB108" s="41" t="str">
        <f t="shared" si="365"/>
        <v xml:space="preserve">
</v>
      </c>
      <c r="DC108" s="41" t="str">
        <f t="shared" si="366"/>
        <v xml:space="preserve">
</v>
      </c>
      <c r="DD108" s="41" t="str">
        <f t="shared" si="367"/>
        <v xml:space="preserve">
</v>
      </c>
      <c r="DE108" s="41" t="str">
        <f t="shared" si="371"/>
        <v>Until: 24:00,
1,</v>
      </c>
    </row>
    <row r="109" spans="1:109" hidden="1" x14ac:dyDescent="0.3">
      <c r="A109" s="29"/>
      <c r="B109" s="54" t="s">
        <v>106</v>
      </c>
      <c r="C109" s="45"/>
      <c r="D109" s="33">
        <v>1</v>
      </c>
      <c r="E109" s="33">
        <v>1</v>
      </c>
      <c r="F109" s="33">
        <v>1</v>
      </c>
      <c r="G109" s="33">
        <v>1</v>
      </c>
      <c r="H109" s="33">
        <v>1</v>
      </c>
      <c r="I109" s="33">
        <v>1</v>
      </c>
      <c r="J109" s="33">
        <v>1</v>
      </c>
      <c r="K109" s="33">
        <v>1</v>
      </c>
      <c r="L109" s="33">
        <v>1</v>
      </c>
      <c r="M109" s="33">
        <v>1</v>
      </c>
      <c r="N109" s="33">
        <v>1</v>
      </c>
      <c r="O109" s="33">
        <v>1</v>
      </c>
      <c r="P109" s="33">
        <v>1</v>
      </c>
      <c r="Q109" s="33">
        <v>1</v>
      </c>
      <c r="R109" s="33">
        <v>1</v>
      </c>
      <c r="S109" s="33">
        <v>1</v>
      </c>
      <c r="T109" s="33">
        <v>1</v>
      </c>
      <c r="U109" s="33">
        <v>1</v>
      </c>
      <c r="V109" s="33">
        <v>1</v>
      </c>
      <c r="W109" s="33">
        <v>1</v>
      </c>
      <c r="X109" s="33">
        <v>1</v>
      </c>
      <c r="Y109" s="33">
        <v>1</v>
      </c>
      <c r="Z109" s="33">
        <v>1</v>
      </c>
      <c r="AA109" s="33">
        <v>1</v>
      </c>
      <c r="AB109" s="33"/>
      <c r="AC109" s="50" t="str">
        <f t="shared" si="319"/>
        <v>For: Thursday,</v>
      </c>
      <c r="AD109" s="41" t="str">
        <f t="shared" si="322"/>
        <v xml:space="preserve">
</v>
      </c>
      <c r="AE109" s="41" t="str">
        <f t="shared" si="323"/>
        <v xml:space="preserve">
</v>
      </c>
      <c r="AF109" s="41" t="str">
        <f t="shared" si="324"/>
        <v xml:space="preserve">
</v>
      </c>
      <c r="AG109" s="41" t="str">
        <f t="shared" si="325"/>
        <v xml:space="preserve">
</v>
      </c>
      <c r="AH109" s="41" t="str">
        <f t="shared" si="326"/>
        <v xml:space="preserve">
</v>
      </c>
      <c r="AI109" s="41" t="str">
        <f t="shared" si="327"/>
        <v xml:space="preserve">
</v>
      </c>
      <c r="AJ109" s="41" t="str">
        <f t="shared" si="328"/>
        <v xml:space="preserve">
</v>
      </c>
      <c r="AK109" s="41" t="str">
        <f t="shared" si="329"/>
        <v xml:space="preserve">
</v>
      </c>
      <c r="AL109" s="41" t="str">
        <f t="shared" si="330"/>
        <v xml:space="preserve">
</v>
      </c>
      <c r="AM109" s="41" t="str">
        <f t="shared" si="331"/>
        <v xml:space="preserve">
</v>
      </c>
      <c r="AN109" s="41" t="str">
        <f t="shared" si="332"/>
        <v xml:space="preserve">
</v>
      </c>
      <c r="AO109" s="41" t="str">
        <f t="shared" si="333"/>
        <v xml:space="preserve">
</v>
      </c>
      <c r="AP109" s="41" t="str">
        <f t="shared" si="334"/>
        <v xml:space="preserve">
</v>
      </c>
      <c r="AQ109" s="41" t="str">
        <f t="shared" si="335"/>
        <v xml:space="preserve">
</v>
      </c>
      <c r="AR109" s="41" t="str">
        <f t="shared" si="336"/>
        <v xml:space="preserve">
</v>
      </c>
      <c r="AS109" s="41" t="str">
        <f t="shared" si="337"/>
        <v xml:space="preserve">
</v>
      </c>
      <c r="AT109" s="41" t="str">
        <f t="shared" si="338"/>
        <v xml:space="preserve">
</v>
      </c>
      <c r="AU109" s="41" t="str">
        <f t="shared" si="339"/>
        <v xml:space="preserve">
</v>
      </c>
      <c r="AV109" s="41" t="str">
        <f t="shared" si="340"/>
        <v xml:space="preserve">
</v>
      </c>
      <c r="AW109" s="41" t="str">
        <f t="shared" si="341"/>
        <v xml:space="preserve">
</v>
      </c>
      <c r="AX109" s="41" t="str">
        <f t="shared" si="342"/>
        <v xml:space="preserve">
</v>
      </c>
      <c r="AY109" s="41" t="str">
        <f t="shared" si="343"/>
        <v xml:space="preserve">
</v>
      </c>
      <c r="AZ109" s="41" t="str">
        <f t="shared" si="344"/>
        <v xml:space="preserve">
</v>
      </c>
      <c r="BA109" s="41" t="str">
        <f t="shared" si="368"/>
        <v>Until: 24:00,
1,</v>
      </c>
      <c r="BB109" s="42" t="str">
        <f t="shared" si="369"/>
        <v>For: Thursday,
Until: 24:00,
1,</v>
      </c>
      <c r="BC109" t="s">
        <v>33</v>
      </c>
      <c r="BD109" s="29"/>
      <c r="BE109" s="29"/>
      <c r="BF109" s="54" t="s">
        <v>106</v>
      </c>
      <c r="BG109" s="45">
        <v>6</v>
      </c>
      <c r="BH109" s="33">
        <v>1</v>
      </c>
      <c r="BI109" s="33">
        <v>1</v>
      </c>
      <c r="BJ109" s="33">
        <v>1</v>
      </c>
      <c r="BK109" s="33">
        <v>1</v>
      </c>
      <c r="BL109" s="33">
        <v>1</v>
      </c>
      <c r="BM109" s="33">
        <v>1</v>
      </c>
      <c r="BN109" s="33">
        <v>1</v>
      </c>
      <c r="BO109" s="33">
        <v>1</v>
      </c>
      <c r="BP109" s="33">
        <v>1</v>
      </c>
      <c r="BQ109" s="33">
        <v>1</v>
      </c>
      <c r="BR109" s="33">
        <v>1</v>
      </c>
      <c r="BS109" s="33">
        <v>1</v>
      </c>
      <c r="BT109" s="33">
        <v>1</v>
      </c>
      <c r="BU109" s="33">
        <v>1</v>
      </c>
      <c r="BV109" s="33">
        <v>1</v>
      </c>
      <c r="BW109" s="33">
        <v>1</v>
      </c>
      <c r="BX109" s="33">
        <v>1</v>
      </c>
      <c r="BY109" s="33">
        <v>1</v>
      </c>
      <c r="BZ109" s="33">
        <v>1</v>
      </c>
      <c r="CA109" s="33">
        <v>1</v>
      </c>
      <c r="CB109" s="33">
        <v>1</v>
      </c>
      <c r="CC109" s="33">
        <v>1</v>
      </c>
      <c r="CD109" s="33">
        <v>1</v>
      </c>
      <c r="CE109" s="33">
        <v>1</v>
      </c>
      <c r="CF109" s="33"/>
      <c r="CG109" s="50" t="str">
        <f t="shared" si="321"/>
        <v>For: Thursday,</v>
      </c>
      <c r="CH109" s="41" t="str">
        <f t="shared" si="345"/>
        <v xml:space="preserve">
</v>
      </c>
      <c r="CI109" s="41" t="str">
        <f t="shared" si="346"/>
        <v xml:space="preserve">
</v>
      </c>
      <c r="CJ109" s="41" t="str">
        <f t="shared" si="347"/>
        <v xml:space="preserve">
</v>
      </c>
      <c r="CK109" s="41" t="str">
        <f t="shared" si="348"/>
        <v xml:space="preserve">
</v>
      </c>
      <c r="CL109" s="41" t="str">
        <f t="shared" si="349"/>
        <v xml:space="preserve">
</v>
      </c>
      <c r="CM109" s="41" t="str">
        <f t="shared" si="350"/>
        <v xml:space="preserve">
</v>
      </c>
      <c r="CN109" s="41" t="str">
        <f t="shared" si="351"/>
        <v xml:space="preserve">
</v>
      </c>
      <c r="CO109" s="41" t="str">
        <f t="shared" si="352"/>
        <v xml:space="preserve">
</v>
      </c>
      <c r="CP109" s="41" t="str">
        <f t="shared" si="353"/>
        <v xml:space="preserve">
</v>
      </c>
      <c r="CQ109" s="41" t="str">
        <f t="shared" si="354"/>
        <v xml:space="preserve">
</v>
      </c>
      <c r="CR109" s="41" t="str">
        <f t="shared" si="355"/>
        <v xml:space="preserve">
</v>
      </c>
      <c r="CS109" s="41" t="str">
        <f t="shared" si="356"/>
        <v xml:space="preserve">
</v>
      </c>
      <c r="CT109" s="41" t="str">
        <f t="shared" si="357"/>
        <v xml:space="preserve">
</v>
      </c>
      <c r="CU109" s="41" t="str">
        <f t="shared" si="358"/>
        <v xml:space="preserve">
</v>
      </c>
      <c r="CV109" s="41" t="str">
        <f t="shared" si="359"/>
        <v xml:space="preserve">
</v>
      </c>
      <c r="CW109" s="41" t="str">
        <f t="shared" si="360"/>
        <v xml:space="preserve">
</v>
      </c>
      <c r="CX109" s="41" t="str">
        <f t="shared" si="361"/>
        <v xml:space="preserve">
</v>
      </c>
      <c r="CY109" s="41" t="str">
        <f t="shared" si="362"/>
        <v xml:space="preserve">
</v>
      </c>
      <c r="CZ109" s="41" t="str">
        <f t="shared" si="363"/>
        <v xml:space="preserve">
</v>
      </c>
      <c r="DA109" s="41" t="str">
        <f t="shared" si="364"/>
        <v xml:space="preserve">
</v>
      </c>
      <c r="DB109" s="41" t="str">
        <f t="shared" si="365"/>
        <v xml:space="preserve">
</v>
      </c>
      <c r="DC109" s="41" t="str">
        <f t="shared" si="366"/>
        <v xml:space="preserve">
</v>
      </c>
      <c r="DD109" s="41" t="str">
        <f t="shared" si="367"/>
        <v xml:space="preserve">
</v>
      </c>
      <c r="DE109" s="41" t="str">
        <f t="shared" si="371"/>
        <v>Until: 24:00,
1,</v>
      </c>
    </row>
    <row r="110" spans="1:109" hidden="1" x14ac:dyDescent="0.3">
      <c r="A110" s="29"/>
      <c r="B110" s="54" t="s">
        <v>107</v>
      </c>
      <c r="C110" s="45">
        <v>4</v>
      </c>
      <c r="D110" s="33">
        <v>1</v>
      </c>
      <c r="E110" s="33">
        <v>1</v>
      </c>
      <c r="F110" s="33">
        <v>1</v>
      </c>
      <c r="G110" s="33">
        <v>1</v>
      </c>
      <c r="H110" s="33">
        <v>1</v>
      </c>
      <c r="I110" s="33">
        <v>1</v>
      </c>
      <c r="J110" s="33">
        <v>1</v>
      </c>
      <c r="K110" s="33">
        <v>1</v>
      </c>
      <c r="L110" s="33">
        <v>1</v>
      </c>
      <c r="M110" s="33">
        <v>1</v>
      </c>
      <c r="N110" s="33">
        <v>1</v>
      </c>
      <c r="O110" s="33">
        <v>1</v>
      </c>
      <c r="P110" s="33">
        <v>1</v>
      </c>
      <c r="Q110" s="33">
        <v>1</v>
      </c>
      <c r="R110" s="33">
        <v>1</v>
      </c>
      <c r="S110" s="33">
        <v>1</v>
      </c>
      <c r="T110" s="33">
        <v>1</v>
      </c>
      <c r="U110" s="33">
        <v>1</v>
      </c>
      <c r="V110" s="33">
        <v>1</v>
      </c>
      <c r="W110" s="33">
        <v>1</v>
      </c>
      <c r="X110" s="33">
        <v>1</v>
      </c>
      <c r="Y110" s="33">
        <v>1</v>
      </c>
      <c r="Z110" s="33">
        <v>1</v>
      </c>
      <c r="AA110" s="33">
        <v>1</v>
      </c>
      <c r="AB110" s="33"/>
      <c r="AC110" s="50" t="str">
        <f t="shared" si="319"/>
        <v>For: Friday,</v>
      </c>
      <c r="AD110" s="41" t="str">
        <f t="shared" si="322"/>
        <v xml:space="preserve">
</v>
      </c>
      <c r="AE110" s="41" t="str">
        <f t="shared" si="323"/>
        <v xml:space="preserve">
</v>
      </c>
      <c r="AF110" s="41" t="str">
        <f t="shared" si="324"/>
        <v xml:space="preserve">
</v>
      </c>
      <c r="AG110" s="41" t="str">
        <f t="shared" si="325"/>
        <v xml:space="preserve">
</v>
      </c>
      <c r="AH110" s="41" t="str">
        <f t="shared" si="326"/>
        <v xml:space="preserve">
</v>
      </c>
      <c r="AI110" s="41" t="str">
        <f t="shared" si="327"/>
        <v xml:space="preserve">
</v>
      </c>
      <c r="AJ110" s="41" t="str">
        <f t="shared" si="328"/>
        <v xml:space="preserve">
</v>
      </c>
      <c r="AK110" s="41" t="str">
        <f t="shared" si="329"/>
        <v xml:space="preserve">
</v>
      </c>
      <c r="AL110" s="41" t="str">
        <f t="shared" si="330"/>
        <v xml:space="preserve">
</v>
      </c>
      <c r="AM110" s="41" t="str">
        <f t="shared" si="331"/>
        <v xml:space="preserve">
</v>
      </c>
      <c r="AN110" s="41" t="str">
        <f t="shared" si="332"/>
        <v xml:space="preserve">
</v>
      </c>
      <c r="AO110" s="41" t="str">
        <f t="shared" si="333"/>
        <v xml:space="preserve">
</v>
      </c>
      <c r="AP110" s="41" t="str">
        <f t="shared" si="334"/>
        <v xml:space="preserve">
</v>
      </c>
      <c r="AQ110" s="41" t="str">
        <f t="shared" si="335"/>
        <v xml:space="preserve">
</v>
      </c>
      <c r="AR110" s="41" t="str">
        <f t="shared" si="336"/>
        <v xml:space="preserve">
</v>
      </c>
      <c r="AS110" s="41" t="str">
        <f t="shared" si="337"/>
        <v xml:space="preserve">
</v>
      </c>
      <c r="AT110" s="41" t="str">
        <f t="shared" si="338"/>
        <v xml:space="preserve">
</v>
      </c>
      <c r="AU110" s="41" t="str">
        <f t="shared" si="339"/>
        <v xml:space="preserve">
</v>
      </c>
      <c r="AV110" s="41" t="str">
        <f t="shared" si="340"/>
        <v xml:space="preserve">
</v>
      </c>
      <c r="AW110" s="41" t="str">
        <f t="shared" si="341"/>
        <v xml:space="preserve">
</v>
      </c>
      <c r="AX110" s="41" t="str">
        <f t="shared" si="342"/>
        <v xml:space="preserve">
</v>
      </c>
      <c r="AY110" s="41" t="str">
        <f t="shared" si="343"/>
        <v xml:space="preserve">
</v>
      </c>
      <c r="AZ110" s="41" t="str">
        <f t="shared" si="344"/>
        <v xml:space="preserve">
</v>
      </c>
      <c r="BA110" s="41" t="str">
        <f t="shared" si="368"/>
        <v>Until: 24:00,
1,</v>
      </c>
      <c r="BB110" s="42" t="str">
        <f t="shared" si="369"/>
        <v>For: Friday,
Until: 24:00,
1,</v>
      </c>
      <c r="BC110" t="s">
        <v>33</v>
      </c>
      <c r="BD110" s="29"/>
      <c r="BE110" s="29"/>
      <c r="BF110" s="54" t="s">
        <v>107</v>
      </c>
      <c r="BG110" s="45">
        <v>6</v>
      </c>
      <c r="BH110" s="33">
        <v>1</v>
      </c>
      <c r="BI110" s="33">
        <v>1</v>
      </c>
      <c r="BJ110" s="33">
        <v>1</v>
      </c>
      <c r="BK110" s="33">
        <v>1</v>
      </c>
      <c r="BL110" s="33">
        <v>1</v>
      </c>
      <c r="BM110" s="33">
        <v>1</v>
      </c>
      <c r="BN110" s="33">
        <v>1</v>
      </c>
      <c r="BO110" s="33">
        <v>1</v>
      </c>
      <c r="BP110" s="33">
        <v>1</v>
      </c>
      <c r="BQ110" s="33">
        <v>1</v>
      </c>
      <c r="BR110" s="33">
        <v>1</v>
      </c>
      <c r="BS110" s="33">
        <v>1</v>
      </c>
      <c r="BT110" s="33">
        <v>1</v>
      </c>
      <c r="BU110" s="33">
        <v>1</v>
      </c>
      <c r="BV110" s="33">
        <v>1</v>
      </c>
      <c r="BW110" s="33">
        <v>1</v>
      </c>
      <c r="BX110" s="33">
        <v>1</v>
      </c>
      <c r="BY110" s="33">
        <v>1</v>
      </c>
      <c r="BZ110" s="33">
        <v>1</v>
      </c>
      <c r="CA110" s="33">
        <v>1</v>
      </c>
      <c r="CB110" s="33">
        <v>1</v>
      </c>
      <c r="CC110" s="33">
        <v>1</v>
      </c>
      <c r="CD110" s="33">
        <v>1</v>
      </c>
      <c r="CE110" s="33">
        <v>1</v>
      </c>
      <c r="CF110" s="33"/>
      <c r="CG110" s="50" t="str">
        <f t="shared" si="321"/>
        <v>For: Friday,</v>
      </c>
      <c r="CH110" s="41" t="str">
        <f t="shared" si="345"/>
        <v xml:space="preserve">
</v>
      </c>
      <c r="CI110" s="41" t="str">
        <f t="shared" si="346"/>
        <v xml:space="preserve">
</v>
      </c>
      <c r="CJ110" s="41" t="str">
        <f t="shared" si="347"/>
        <v xml:space="preserve">
</v>
      </c>
      <c r="CK110" s="41" t="str">
        <f t="shared" si="348"/>
        <v xml:space="preserve">
</v>
      </c>
      <c r="CL110" s="41" t="str">
        <f t="shared" si="349"/>
        <v xml:space="preserve">
</v>
      </c>
      <c r="CM110" s="41" t="str">
        <f t="shared" si="350"/>
        <v xml:space="preserve">
</v>
      </c>
      <c r="CN110" s="41" t="str">
        <f t="shared" si="351"/>
        <v xml:space="preserve">
</v>
      </c>
      <c r="CO110" s="41" t="str">
        <f t="shared" si="352"/>
        <v xml:space="preserve">
</v>
      </c>
      <c r="CP110" s="41" t="str">
        <f t="shared" si="353"/>
        <v xml:space="preserve">
</v>
      </c>
      <c r="CQ110" s="41" t="str">
        <f t="shared" si="354"/>
        <v xml:space="preserve">
</v>
      </c>
      <c r="CR110" s="41" t="str">
        <f t="shared" si="355"/>
        <v xml:space="preserve">
</v>
      </c>
      <c r="CS110" s="41" t="str">
        <f t="shared" si="356"/>
        <v xml:space="preserve">
</v>
      </c>
      <c r="CT110" s="41" t="str">
        <f t="shared" si="357"/>
        <v xml:space="preserve">
</v>
      </c>
      <c r="CU110" s="41" t="str">
        <f t="shared" si="358"/>
        <v xml:space="preserve">
</v>
      </c>
      <c r="CV110" s="41" t="str">
        <f t="shared" si="359"/>
        <v xml:space="preserve">
</v>
      </c>
      <c r="CW110" s="41" t="str">
        <f t="shared" si="360"/>
        <v xml:space="preserve">
</v>
      </c>
      <c r="CX110" s="41" t="str">
        <f t="shared" si="361"/>
        <v xml:space="preserve">
</v>
      </c>
      <c r="CY110" s="41" t="str">
        <f t="shared" si="362"/>
        <v xml:space="preserve">
</v>
      </c>
      <c r="CZ110" s="41" t="str">
        <f t="shared" si="363"/>
        <v xml:space="preserve">
</v>
      </c>
      <c r="DA110" s="41" t="str">
        <f t="shared" si="364"/>
        <v xml:space="preserve">
</v>
      </c>
      <c r="DB110" s="41" t="str">
        <f t="shared" si="365"/>
        <v xml:space="preserve">
</v>
      </c>
      <c r="DC110" s="41" t="str">
        <f t="shared" si="366"/>
        <v xml:space="preserve">
</v>
      </c>
      <c r="DD110" s="41" t="str">
        <f t="shared" si="367"/>
        <v xml:space="preserve">
</v>
      </c>
      <c r="DE110" s="41" t="str">
        <f t="shared" si="371"/>
        <v>Until: 24:00,
1,</v>
      </c>
    </row>
    <row r="111" spans="1:109" hidden="1" x14ac:dyDescent="0.3">
      <c r="A111" s="29"/>
      <c r="B111" s="54" t="s">
        <v>43</v>
      </c>
      <c r="C111" s="45">
        <v>4</v>
      </c>
      <c r="D111" s="33">
        <v>1</v>
      </c>
      <c r="E111" s="33">
        <v>1</v>
      </c>
      <c r="F111" s="33">
        <v>1</v>
      </c>
      <c r="G111" s="33">
        <v>1</v>
      </c>
      <c r="H111" s="33">
        <v>1</v>
      </c>
      <c r="I111" s="33">
        <v>1</v>
      </c>
      <c r="J111" s="33">
        <v>1</v>
      </c>
      <c r="K111" s="33">
        <v>1</v>
      </c>
      <c r="L111" s="33">
        <v>1</v>
      </c>
      <c r="M111" s="33">
        <v>1</v>
      </c>
      <c r="N111" s="33">
        <v>1</v>
      </c>
      <c r="O111" s="33">
        <v>1</v>
      </c>
      <c r="P111" s="33">
        <v>1</v>
      </c>
      <c r="Q111" s="33">
        <v>1</v>
      </c>
      <c r="R111" s="33">
        <v>1</v>
      </c>
      <c r="S111" s="33">
        <v>1</v>
      </c>
      <c r="T111" s="33">
        <v>1</v>
      </c>
      <c r="U111" s="33">
        <v>1</v>
      </c>
      <c r="V111" s="33">
        <v>1</v>
      </c>
      <c r="W111" s="33">
        <v>1</v>
      </c>
      <c r="X111" s="33">
        <v>1</v>
      </c>
      <c r="Y111" s="33">
        <v>1</v>
      </c>
      <c r="Z111" s="33">
        <v>1</v>
      </c>
      <c r="AA111" s="33">
        <v>1</v>
      </c>
      <c r="AB111" s="33"/>
      <c r="AC111" s="50" t="str">
        <f t="shared" si="319"/>
        <v>For: Weekend,</v>
      </c>
      <c r="AD111" s="41" t="str">
        <f t="shared" si="322"/>
        <v xml:space="preserve">
</v>
      </c>
      <c r="AE111" s="41" t="str">
        <f t="shared" si="323"/>
        <v xml:space="preserve">
</v>
      </c>
      <c r="AF111" s="41" t="str">
        <f t="shared" si="324"/>
        <v xml:space="preserve">
</v>
      </c>
      <c r="AG111" s="41" t="str">
        <f t="shared" si="325"/>
        <v xml:space="preserve">
</v>
      </c>
      <c r="AH111" s="41" t="str">
        <f t="shared" si="326"/>
        <v xml:space="preserve">
</v>
      </c>
      <c r="AI111" s="41" t="str">
        <f t="shared" si="327"/>
        <v xml:space="preserve">
</v>
      </c>
      <c r="AJ111" s="41" t="str">
        <f t="shared" si="328"/>
        <v xml:space="preserve">
</v>
      </c>
      <c r="AK111" s="41" t="str">
        <f t="shared" si="329"/>
        <v xml:space="preserve">
</v>
      </c>
      <c r="AL111" s="41" t="str">
        <f t="shared" si="330"/>
        <v xml:space="preserve">
</v>
      </c>
      <c r="AM111" s="41" t="str">
        <f t="shared" si="331"/>
        <v xml:space="preserve">
</v>
      </c>
      <c r="AN111" s="41" t="str">
        <f t="shared" si="332"/>
        <v xml:space="preserve">
</v>
      </c>
      <c r="AO111" s="41" t="str">
        <f t="shared" si="333"/>
        <v xml:space="preserve">
</v>
      </c>
      <c r="AP111" s="41" t="str">
        <f t="shared" si="334"/>
        <v xml:space="preserve">
</v>
      </c>
      <c r="AQ111" s="41" t="str">
        <f t="shared" si="335"/>
        <v xml:space="preserve">
</v>
      </c>
      <c r="AR111" s="41" t="str">
        <f t="shared" si="336"/>
        <v xml:space="preserve">
</v>
      </c>
      <c r="AS111" s="41" t="str">
        <f t="shared" si="337"/>
        <v xml:space="preserve">
</v>
      </c>
      <c r="AT111" s="41" t="str">
        <f t="shared" si="338"/>
        <v xml:space="preserve">
</v>
      </c>
      <c r="AU111" s="41" t="str">
        <f t="shared" si="339"/>
        <v xml:space="preserve">
</v>
      </c>
      <c r="AV111" s="41" t="str">
        <f t="shared" si="340"/>
        <v xml:space="preserve">
</v>
      </c>
      <c r="AW111" s="41" t="str">
        <f t="shared" si="341"/>
        <v xml:space="preserve">
</v>
      </c>
      <c r="AX111" s="41" t="str">
        <f t="shared" si="342"/>
        <v xml:space="preserve">
</v>
      </c>
      <c r="AY111" s="41" t="str">
        <f t="shared" si="343"/>
        <v xml:space="preserve">
</v>
      </c>
      <c r="AZ111" s="41" t="str">
        <f t="shared" si="344"/>
        <v xml:space="preserve">
</v>
      </c>
      <c r="BA111" s="41" t="str">
        <f t="shared" si="368"/>
        <v>Until: 24:00,
,</v>
      </c>
      <c r="BB111" s="42" t="str">
        <f t="shared" si="369"/>
        <v>For: Weekend,
Until: 24:00,
,</v>
      </c>
      <c r="BC111" t="s">
        <v>108</v>
      </c>
      <c r="BD111" s="29"/>
      <c r="BE111" s="29"/>
      <c r="BF111" s="54" t="s">
        <v>43</v>
      </c>
      <c r="BG111" s="45">
        <v>7</v>
      </c>
      <c r="BH111" s="33">
        <v>1</v>
      </c>
      <c r="BI111" s="33">
        <v>1</v>
      </c>
      <c r="BJ111" s="33">
        <v>1</v>
      </c>
      <c r="BK111" s="33">
        <v>1</v>
      </c>
      <c r="BL111" s="33">
        <v>1</v>
      </c>
      <c r="BM111" s="33">
        <v>1</v>
      </c>
      <c r="BN111" s="33">
        <v>1</v>
      </c>
      <c r="BO111" s="33">
        <v>1</v>
      </c>
      <c r="BP111" s="33">
        <v>1</v>
      </c>
      <c r="BQ111" s="33">
        <v>1</v>
      </c>
      <c r="BR111" s="33">
        <v>1</v>
      </c>
      <c r="BS111" s="33">
        <v>1</v>
      </c>
      <c r="BT111" s="33">
        <v>1</v>
      </c>
      <c r="BU111" s="33">
        <v>1</v>
      </c>
      <c r="BV111" s="33">
        <v>1</v>
      </c>
      <c r="BW111" s="33">
        <v>1</v>
      </c>
      <c r="BX111" s="33">
        <v>1</v>
      </c>
      <c r="BY111" s="33">
        <v>1</v>
      </c>
      <c r="BZ111" s="33">
        <v>1</v>
      </c>
      <c r="CA111" s="33">
        <v>1</v>
      </c>
      <c r="CB111" s="33">
        <v>1</v>
      </c>
      <c r="CC111" s="33">
        <v>1</v>
      </c>
      <c r="CD111" s="33">
        <v>1</v>
      </c>
      <c r="CE111" s="33">
        <v>1</v>
      </c>
      <c r="CF111" s="33"/>
      <c r="CG111" s="50" t="str">
        <f t="shared" si="321"/>
        <v>For: Weekend,</v>
      </c>
      <c r="CH111" s="41" t="str">
        <f t="shared" si="345"/>
        <v xml:space="preserve">
</v>
      </c>
      <c r="CI111" s="41" t="str">
        <f t="shared" si="346"/>
        <v xml:space="preserve">
</v>
      </c>
      <c r="CJ111" s="41" t="str">
        <f t="shared" si="347"/>
        <v xml:space="preserve">
</v>
      </c>
      <c r="CK111" s="41" t="str">
        <f t="shared" si="348"/>
        <v xml:space="preserve">
</v>
      </c>
      <c r="CL111" s="41" t="str">
        <f t="shared" si="349"/>
        <v xml:space="preserve">
</v>
      </c>
      <c r="CM111" s="41" t="str">
        <f t="shared" si="350"/>
        <v xml:space="preserve">
</v>
      </c>
      <c r="CN111" s="41" t="str">
        <f t="shared" si="351"/>
        <v xml:space="preserve">
</v>
      </c>
      <c r="CO111" s="41" t="str">
        <f t="shared" si="352"/>
        <v xml:space="preserve">
</v>
      </c>
      <c r="CP111" s="41" t="str">
        <f t="shared" si="353"/>
        <v xml:space="preserve">
</v>
      </c>
      <c r="CQ111" s="41" t="str">
        <f t="shared" si="354"/>
        <v xml:space="preserve">
</v>
      </c>
      <c r="CR111" s="41" t="str">
        <f t="shared" si="355"/>
        <v xml:space="preserve">
</v>
      </c>
      <c r="CS111" s="41" t="str">
        <f t="shared" si="356"/>
        <v xml:space="preserve">
</v>
      </c>
      <c r="CT111" s="41" t="str">
        <f t="shared" si="357"/>
        <v xml:space="preserve">
</v>
      </c>
      <c r="CU111" s="41" t="str">
        <f t="shared" si="358"/>
        <v xml:space="preserve">
</v>
      </c>
      <c r="CV111" s="41" t="str">
        <f t="shared" si="359"/>
        <v xml:space="preserve">
</v>
      </c>
      <c r="CW111" s="41" t="str">
        <f t="shared" si="360"/>
        <v xml:space="preserve">
</v>
      </c>
      <c r="CX111" s="41" t="str">
        <f t="shared" si="361"/>
        <v xml:space="preserve">
</v>
      </c>
      <c r="CY111" s="41" t="str">
        <f t="shared" si="362"/>
        <v xml:space="preserve">
</v>
      </c>
      <c r="CZ111" s="41" t="str">
        <f t="shared" si="363"/>
        <v xml:space="preserve">
</v>
      </c>
      <c r="DA111" s="41" t="str">
        <f t="shared" si="364"/>
        <v xml:space="preserve">
</v>
      </c>
      <c r="DB111" s="41" t="str">
        <f t="shared" si="365"/>
        <v xml:space="preserve">
</v>
      </c>
      <c r="DC111" s="41" t="str">
        <f t="shared" si="366"/>
        <v xml:space="preserve">
</v>
      </c>
      <c r="DD111" s="41" t="str">
        <f t="shared" si="367"/>
        <v xml:space="preserve">
</v>
      </c>
      <c r="DE111" s="41" t="str">
        <f t="shared" si="371"/>
        <v>Until: 24:00,
,</v>
      </c>
    </row>
    <row r="112" spans="1:109" x14ac:dyDescent="0.3">
      <c r="A112" s="56" t="s">
        <v>101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43" t="s">
        <v>39</v>
      </c>
      <c r="BC112" t="s">
        <v>33</v>
      </c>
      <c r="BD112" s="29"/>
      <c r="BE112" s="56" t="s">
        <v>101</v>
      </c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</row>
    <row r="114" spans="1:109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BC114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</row>
    <row r="115" spans="1:109" ht="15.6" x14ac:dyDescent="0.3">
      <c r="A115" s="27"/>
      <c r="B115" s="27"/>
      <c r="C115" s="47" t="s">
        <v>152</v>
      </c>
      <c r="D115" s="29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29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61"/>
      <c r="AC115" s="27"/>
      <c r="BC115"/>
      <c r="BD115" s="29"/>
      <c r="BE115" s="27"/>
      <c r="BF115" s="27"/>
      <c r="BG115" s="47" t="str">
        <f>C115</f>
        <v>Games / TV / Visitors</v>
      </c>
      <c r="BH115" s="29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29"/>
      <c r="BU115" s="29"/>
      <c r="BV115" s="29"/>
      <c r="BW115" s="29"/>
      <c r="BX115" s="29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</row>
    <row r="116" spans="1:109" x14ac:dyDescent="0.3">
      <c r="A116" s="27"/>
      <c r="B116" s="27"/>
      <c r="C116" s="27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62"/>
      <c r="AC116" s="27"/>
      <c r="BC116"/>
      <c r="BD116" s="29"/>
      <c r="BE116" s="27"/>
      <c r="BF116" s="27"/>
      <c r="BG116" s="27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62"/>
      <c r="CG116" s="27"/>
    </row>
    <row r="117" spans="1:109" ht="14.4" customHeight="1" x14ac:dyDescent="0.3">
      <c r="A117" s="29"/>
      <c r="B117" s="95" t="s">
        <v>4</v>
      </c>
      <c r="C117" s="31" t="s">
        <v>4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30"/>
      <c r="AC117" s="29" t="str">
        <f>IF(AC$24&gt;$C117,".","")</f>
        <v/>
      </c>
      <c r="BC117"/>
      <c r="BD117" s="29"/>
      <c r="BE117" s="29"/>
      <c r="BF117" s="95" t="s">
        <v>4</v>
      </c>
      <c r="BG117" s="31" t="s">
        <v>4</v>
      </c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30"/>
      <c r="CG117" s="29" t="str">
        <f>IF(CG$24&gt;$C117,".","")</f>
        <v/>
      </c>
    </row>
    <row r="118" spans="1:109" ht="14.4" customHeight="1" x14ac:dyDescent="0.3">
      <c r="A118" s="29"/>
      <c r="B118" s="95"/>
      <c r="C118" s="31">
        <v>0.89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30"/>
      <c r="AC118" s="29"/>
      <c r="BC118"/>
      <c r="BD118" s="29"/>
      <c r="BE118" s="29"/>
      <c r="BF118" s="95"/>
      <c r="BG118" s="31">
        <v>0.89</v>
      </c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30"/>
      <c r="CG118" s="29"/>
    </row>
    <row r="119" spans="1:109" x14ac:dyDescent="0.3">
      <c r="A119" s="52" t="s">
        <v>5</v>
      </c>
      <c r="B119" s="49">
        <v>0</v>
      </c>
      <c r="C119" s="31">
        <v>0.79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30"/>
      <c r="AC119" s="29"/>
      <c r="BC119"/>
      <c r="BD119" s="29"/>
      <c r="BE119" s="52" t="s">
        <v>5</v>
      </c>
      <c r="BF119" s="49">
        <f>B119</f>
        <v>0</v>
      </c>
      <c r="BG119" s="31">
        <v>0.79</v>
      </c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30"/>
      <c r="CG119" s="29"/>
    </row>
    <row r="120" spans="1:109" x14ac:dyDescent="0.3">
      <c r="A120" s="52" t="s">
        <v>6</v>
      </c>
      <c r="B120" s="49">
        <v>24</v>
      </c>
      <c r="C120" s="31">
        <v>0.69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30"/>
      <c r="AC120" s="29"/>
      <c r="BC120"/>
      <c r="BD120" s="29"/>
      <c r="BE120" s="52" t="s">
        <v>6</v>
      </c>
      <c r="BF120" s="49">
        <f t="shared" ref="BF120:BF123" si="372">B120</f>
        <v>24</v>
      </c>
      <c r="BG120" s="31">
        <v>0.69</v>
      </c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30"/>
      <c r="CG120" s="29"/>
    </row>
    <row r="121" spans="1:109" x14ac:dyDescent="0.3">
      <c r="A121" s="52" t="s">
        <v>102</v>
      </c>
      <c r="B121" s="49">
        <v>0</v>
      </c>
      <c r="C121" s="31">
        <v>0.59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30"/>
      <c r="AC121" s="29"/>
      <c r="BC121"/>
      <c r="BD121" s="29"/>
      <c r="BE121" s="52" t="s">
        <v>102</v>
      </c>
      <c r="BF121" s="49">
        <f t="shared" si="372"/>
        <v>0</v>
      </c>
      <c r="BG121" s="31">
        <v>0.59</v>
      </c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30"/>
      <c r="CG121" s="29"/>
    </row>
    <row r="122" spans="1:109" x14ac:dyDescent="0.3">
      <c r="A122" s="52" t="s">
        <v>103</v>
      </c>
      <c r="B122" s="49">
        <v>24</v>
      </c>
      <c r="C122" s="31">
        <v>0.49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30"/>
      <c r="AC122" s="29"/>
      <c r="AD122" s="26" t="s">
        <v>8</v>
      </c>
      <c r="AE122" s="26" t="s">
        <v>9</v>
      </c>
      <c r="AF122" s="26" t="s">
        <v>10</v>
      </c>
      <c r="AG122" s="26" t="s">
        <v>11</v>
      </c>
      <c r="AH122" s="26" t="s">
        <v>12</v>
      </c>
      <c r="AI122" s="26" t="s">
        <v>13</v>
      </c>
      <c r="AJ122" s="26" t="s">
        <v>14</v>
      </c>
      <c r="AK122" s="26" t="s">
        <v>15</v>
      </c>
      <c r="AL122" s="26" t="s">
        <v>16</v>
      </c>
      <c r="AM122" s="26" t="s">
        <v>17</v>
      </c>
      <c r="AN122" s="26" t="s">
        <v>18</v>
      </c>
      <c r="AO122" s="26" t="s">
        <v>19</v>
      </c>
      <c r="AP122" s="26" t="s">
        <v>20</v>
      </c>
      <c r="AQ122" s="26" t="s">
        <v>21</v>
      </c>
      <c r="AR122" s="26" t="s">
        <v>22</v>
      </c>
      <c r="AS122" s="26" t="s">
        <v>23</v>
      </c>
      <c r="AT122" s="26" t="s">
        <v>24</v>
      </c>
      <c r="AU122" s="26" t="s">
        <v>25</v>
      </c>
      <c r="AV122" s="26" t="s">
        <v>26</v>
      </c>
      <c r="AW122" s="26" t="s">
        <v>27</v>
      </c>
      <c r="AX122" s="26" t="s">
        <v>28</v>
      </c>
      <c r="AY122" s="26" t="s">
        <v>29</v>
      </c>
      <c r="AZ122" s="26" t="s">
        <v>30</v>
      </c>
      <c r="BA122" s="26" t="s">
        <v>31</v>
      </c>
      <c r="BC122"/>
      <c r="BD122" s="29"/>
      <c r="BE122" s="52" t="s">
        <v>103</v>
      </c>
      <c r="BF122" s="49">
        <f t="shared" si="372"/>
        <v>24</v>
      </c>
      <c r="BG122" s="31">
        <v>0.49</v>
      </c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30"/>
      <c r="CG122" s="29"/>
      <c r="CH122" s="26" t="s">
        <v>8</v>
      </c>
      <c r="CI122" s="26" t="s">
        <v>9</v>
      </c>
      <c r="CJ122" s="26" t="s">
        <v>10</v>
      </c>
      <c r="CK122" s="26" t="s">
        <v>11</v>
      </c>
      <c r="CL122" s="26" t="s">
        <v>12</v>
      </c>
      <c r="CM122" s="26" t="s">
        <v>13</v>
      </c>
      <c r="CN122" s="26" t="s">
        <v>14</v>
      </c>
      <c r="CO122" s="26" t="s">
        <v>15</v>
      </c>
      <c r="CP122" s="26" t="s">
        <v>16</v>
      </c>
      <c r="CQ122" s="26" t="s">
        <v>17</v>
      </c>
      <c r="CR122" s="26" t="s">
        <v>18</v>
      </c>
      <c r="CS122" s="26" t="s">
        <v>19</v>
      </c>
      <c r="CT122" s="26" t="s">
        <v>20</v>
      </c>
      <c r="CU122" s="26" t="s">
        <v>21</v>
      </c>
      <c r="CV122" s="26" t="s">
        <v>22</v>
      </c>
      <c r="CW122" s="26" t="s">
        <v>23</v>
      </c>
      <c r="CX122" s="26" t="s">
        <v>24</v>
      </c>
      <c r="CY122" s="26" t="s">
        <v>25</v>
      </c>
      <c r="CZ122" s="26" t="s">
        <v>26</v>
      </c>
      <c r="DA122" s="26" t="s">
        <v>27</v>
      </c>
      <c r="DB122" s="26" t="s">
        <v>28</v>
      </c>
      <c r="DC122" s="26" t="s">
        <v>29</v>
      </c>
      <c r="DD122" s="26" t="s">
        <v>30</v>
      </c>
      <c r="DE122" s="26" t="s">
        <v>31</v>
      </c>
    </row>
    <row r="123" spans="1:109" x14ac:dyDescent="0.3">
      <c r="A123" s="29" t="s">
        <v>7</v>
      </c>
      <c r="B123" s="49" t="s">
        <v>113</v>
      </c>
      <c r="C123" s="31">
        <v>0.39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30"/>
      <c r="AC123" s="29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5" t="s">
        <v>32</v>
      </c>
      <c r="BC123" t="s">
        <v>33</v>
      </c>
      <c r="BD123" s="29"/>
      <c r="BE123" s="29" t="s">
        <v>7</v>
      </c>
      <c r="BF123" s="49" t="str">
        <f t="shared" si="372"/>
        <v>Yes</v>
      </c>
      <c r="BG123" s="31">
        <v>0.39</v>
      </c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30"/>
      <c r="CG123" s="29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</row>
    <row r="124" spans="1:109" x14ac:dyDescent="0.3">
      <c r="A124" s="29" t="s">
        <v>34</v>
      </c>
      <c r="B124" s="53" t="s">
        <v>35</v>
      </c>
      <c r="C124" s="31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30"/>
      <c r="AC124" s="29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8" t="str">
        <f>"Schedule:Compact,"&amp;C115&amp;" - "&amp;T115&amp;",Fraction,"</f>
        <v>Schedule:Compact,Games / TV / Visitors - ,Fraction,</v>
      </c>
      <c r="BC124" t="s">
        <v>33</v>
      </c>
      <c r="BD124" s="29"/>
      <c r="BE124" s="29" t="s">
        <v>34</v>
      </c>
      <c r="BF124" s="53" t="s">
        <v>35</v>
      </c>
      <c r="BG124" s="31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30"/>
      <c r="CG124" s="29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</row>
    <row r="125" spans="1:109" x14ac:dyDescent="0.3">
      <c r="A125" s="29"/>
      <c r="B125" s="29"/>
      <c r="C125" s="31"/>
      <c r="D125" s="58">
        <v>1</v>
      </c>
      <c r="E125" s="58">
        <v>2</v>
      </c>
      <c r="F125" s="58">
        <v>3</v>
      </c>
      <c r="G125" s="58">
        <v>4</v>
      </c>
      <c r="H125" s="58">
        <v>5</v>
      </c>
      <c r="I125" s="58">
        <v>6</v>
      </c>
      <c r="J125" s="58">
        <v>7</v>
      </c>
      <c r="K125" s="58">
        <v>8</v>
      </c>
      <c r="L125" s="58">
        <v>9</v>
      </c>
      <c r="M125" s="58">
        <v>10</v>
      </c>
      <c r="N125" s="58">
        <v>11</v>
      </c>
      <c r="O125" s="58">
        <v>12</v>
      </c>
      <c r="P125" s="58">
        <v>13</v>
      </c>
      <c r="Q125" s="58">
        <v>14</v>
      </c>
      <c r="R125" s="58">
        <v>15</v>
      </c>
      <c r="S125" s="58">
        <v>16</v>
      </c>
      <c r="T125" s="58">
        <v>17</v>
      </c>
      <c r="U125" s="58">
        <v>18</v>
      </c>
      <c r="V125" s="58">
        <v>19</v>
      </c>
      <c r="W125" s="58">
        <v>20</v>
      </c>
      <c r="X125" s="58">
        <v>21</v>
      </c>
      <c r="Y125" s="58">
        <v>22</v>
      </c>
      <c r="Z125" s="58">
        <v>23</v>
      </c>
      <c r="AA125" s="58">
        <v>24</v>
      </c>
      <c r="AB125" s="58"/>
      <c r="AC125" s="29"/>
      <c r="BB125" s="40" t="str">
        <f>CONCATENATE("Through: ",B124,",")</f>
        <v>Through: 12/31,</v>
      </c>
      <c r="BC125" t="s">
        <v>108</v>
      </c>
      <c r="BD125" s="29"/>
      <c r="BE125" s="29"/>
      <c r="BF125" s="29"/>
      <c r="BG125" s="31"/>
      <c r="BH125" s="58">
        <v>1</v>
      </c>
      <c r="BI125" s="58">
        <v>2</v>
      </c>
      <c r="BJ125" s="58">
        <v>3</v>
      </c>
      <c r="BK125" s="58">
        <v>4</v>
      </c>
      <c r="BL125" s="58">
        <v>5</v>
      </c>
      <c r="BM125" s="58">
        <v>6</v>
      </c>
      <c r="BN125" s="58">
        <v>7</v>
      </c>
      <c r="BO125" s="58">
        <v>8</v>
      </c>
      <c r="BP125" s="58">
        <v>9</v>
      </c>
      <c r="BQ125" s="58">
        <v>10</v>
      </c>
      <c r="BR125" s="58">
        <v>11</v>
      </c>
      <c r="BS125" s="58">
        <v>12</v>
      </c>
      <c r="BT125" s="58">
        <v>13</v>
      </c>
      <c r="BU125" s="58">
        <v>14</v>
      </c>
      <c r="BV125" s="58">
        <v>15</v>
      </c>
      <c r="BW125" s="58">
        <v>16</v>
      </c>
      <c r="BX125" s="58">
        <v>17</v>
      </c>
      <c r="BY125" s="58">
        <v>18</v>
      </c>
      <c r="BZ125" s="58">
        <v>19</v>
      </c>
      <c r="CA125" s="58">
        <v>20</v>
      </c>
      <c r="CB125" s="58">
        <v>21</v>
      </c>
      <c r="CC125" s="58">
        <v>22</v>
      </c>
      <c r="CD125" s="58">
        <v>23</v>
      </c>
      <c r="CE125" s="58">
        <v>24</v>
      </c>
      <c r="CF125" s="58"/>
      <c r="CG125" s="29"/>
    </row>
    <row r="126" spans="1:109" ht="14.4" hidden="1" customHeight="1" x14ac:dyDescent="0.3">
      <c r="A126" s="29"/>
      <c r="B126" s="54" t="s">
        <v>37</v>
      </c>
      <c r="C126" s="31"/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33">
        <v>0</v>
      </c>
      <c r="AB126" s="33"/>
      <c r="AC126" s="50" t="str">
        <f>IF(B126="","",CONCATENATE("For: ",B126,",",""))</f>
        <v>For: Summer Design Day,</v>
      </c>
      <c r="AD126" s="41" t="str">
        <f t="shared" ref="AD126:AD127" si="373">CONCATENATE(IF(D126+1=E126+1,"",AD$18),"
",IF(D126+1=E126+1,"",D126),IF(D126+1=E126+1,"",","),""
)</f>
        <v xml:space="preserve">
</v>
      </c>
      <c r="AE126" s="41" t="str">
        <f t="shared" ref="AE126:AE127" si="374">CONCATENATE(IF(E126+1=F126+1,"",AE$18),"
",IF(E126+1=F126+1,"",E126),IF(E126+1=F126+1,"",","),""
)</f>
        <v xml:space="preserve">
</v>
      </c>
      <c r="AF126" s="41" t="str">
        <f t="shared" ref="AF126:AF127" si="375">CONCATENATE(IF(F126+1=G126+1,"",AF$18),"
",IF(F126+1=G126+1,"",F126),IF(F126+1=G126+1,"",","),""
)</f>
        <v xml:space="preserve">
</v>
      </c>
      <c r="AG126" s="41" t="str">
        <f t="shared" ref="AG126:AG127" si="376">CONCATENATE(IF(G126+1=H126+1,"",AG$18),"
",IF(G126+1=H126+1,"",G126),IF(G126+1=H126+1,"",","),""
)</f>
        <v xml:space="preserve">
</v>
      </c>
      <c r="AH126" s="41" t="str">
        <f t="shared" ref="AH126:AH127" si="377">CONCATENATE(IF(H126+1=I126+1,"",AH$18),"
",IF(H126+1=I126+1,"",H126),IF(H126+1=I126+1,"",","),""
)</f>
        <v xml:space="preserve">
</v>
      </c>
      <c r="AI126" s="41" t="str">
        <f t="shared" ref="AI126:AI127" si="378">CONCATENATE(IF(I126+1=J126+1,"",AI$18),"
",IF(I126+1=J126+1,"",I126),IF(I126+1=J126+1,"",","),""
)</f>
        <v xml:space="preserve">
</v>
      </c>
      <c r="AJ126" s="41" t="str">
        <f t="shared" ref="AJ126:AJ127" si="379">CONCATENATE(IF(J126+1=K126+1,"",AJ$18),"
",IF(J126+1=K126+1,"",J126),IF(J126+1=K126+1,"",","),""
)</f>
        <v xml:space="preserve">
</v>
      </c>
      <c r="AK126" s="41" t="str">
        <f t="shared" ref="AK126:AK127" si="380">CONCATENATE(IF(K126+1=L126+1,"",AK$18),"
",IF(K126+1=L126+1,"",K126),IF(K126+1=L126+1,"",","),""
)</f>
        <v xml:space="preserve">
</v>
      </c>
      <c r="AL126" s="41" t="str">
        <f t="shared" ref="AL126:AL127" si="381">CONCATENATE(IF(L126+1=M126+1,"",AL$18),"
",IF(L126+1=M126+1,"",L126),IF(L126+1=M126+1,"",","),""
)</f>
        <v xml:space="preserve">
</v>
      </c>
      <c r="AM126" s="41" t="str">
        <f t="shared" ref="AM126:AM127" si="382">CONCATENATE(IF(M126+1=N126+1,"",AM$18),"
",IF(M126+1=N126+1,"",M126),IF(M126+1=N126+1,"",","),""
)</f>
        <v xml:space="preserve">
</v>
      </c>
      <c r="AN126" s="41" t="str">
        <f t="shared" ref="AN126:AN127" si="383">CONCATENATE(IF(N126+1=O126+1,"",AN$18),"
",IF(N126+1=O126+1,"",N126),IF(N126+1=O126+1,"",","),""
)</f>
        <v xml:space="preserve">
</v>
      </c>
      <c r="AO126" s="41" t="str">
        <f t="shared" ref="AO126:AO127" si="384">CONCATENATE(IF(O126+1=P126+1,"",AO$18),"
",IF(O126+1=P126+1,"",O126),IF(O126+1=P126+1,"",","),""
)</f>
        <v xml:space="preserve">
</v>
      </c>
      <c r="AP126" s="41" t="str">
        <f t="shared" ref="AP126:AP127" si="385">CONCATENATE(IF(P126+1=Q126+1,"",AP$18),"
",IF(P126+1=Q126+1,"",P126),IF(P126+1=Q126+1,"",","),""
)</f>
        <v xml:space="preserve">
</v>
      </c>
      <c r="AQ126" s="41" t="str">
        <f t="shared" ref="AQ126:AQ127" si="386">CONCATENATE(IF(Q126+1=R126+1,"",AQ$18),"
",IF(Q126+1=R126+1,"",Q126),IF(Q126+1=R126+1,"",","),""
)</f>
        <v xml:space="preserve">
</v>
      </c>
      <c r="AR126" s="41" t="str">
        <f t="shared" ref="AR126:AR127" si="387">CONCATENATE(IF(R126+1=S126+1,"",AR$18),"
",IF(R126+1=S126+1,"",R126),IF(R126+1=S126+1,"",","),""
)</f>
        <v xml:space="preserve">
</v>
      </c>
      <c r="AS126" s="41" t="str">
        <f t="shared" ref="AS126:AS127" si="388">CONCATENATE(IF(S126+1=T126+1,"",AS$18),"
",IF(S126+1=T126+1,"",S126),IF(S126+1=T126+1,"",","),""
)</f>
        <v xml:space="preserve">
</v>
      </c>
      <c r="AT126" s="41" t="str">
        <f t="shared" ref="AT126:AT127" si="389">CONCATENATE(IF(T126+1=U126+1,"",AT$18),"
",IF(T126+1=U126+1,"",T126),IF(T126+1=U126+1,"",","),""
)</f>
        <v xml:space="preserve">
</v>
      </c>
      <c r="AU126" s="41" t="str">
        <f t="shared" ref="AU126:AU127" si="390">CONCATENATE(IF(U126+1=V126+1,"",AU$18),"
",IF(U126+1=V126+1,"",U126),IF(U126+1=V126+1,"",","),""
)</f>
        <v xml:space="preserve">
</v>
      </c>
      <c r="AV126" s="41" t="str">
        <f t="shared" ref="AV126:AV127" si="391">CONCATENATE(IF(V126+1=W126+1,"",AV$18),"
",IF(V126+1=W126+1,"",V126),IF(V126+1=W126+1,"",","),""
)</f>
        <v xml:space="preserve">
</v>
      </c>
      <c r="AW126" s="41" t="str">
        <f t="shared" ref="AW126:AW127" si="392">CONCATENATE(IF(W126+1=X126+1,"",AW$18),"
",IF(W126+1=X126+1,"",W126),IF(W126+1=X126+1,"",","),""
)</f>
        <v xml:space="preserve">
</v>
      </c>
      <c r="AX126" s="41" t="str">
        <f t="shared" ref="AX126:AX127" si="393">CONCATENATE(IF(X126+1=Y126+1,"",AX$18),"
",IF(X126+1=Y126+1,"",X126),IF(X126+1=Y126+1,"",","),""
)</f>
        <v xml:space="preserve">
</v>
      </c>
      <c r="AY126" s="41" t="str">
        <f t="shared" ref="AY126:AY127" si="394">CONCATENATE(IF(Y126+1=Z126+1,"",AY$18),"
",IF(Y126+1=Z126+1,"",Y126),IF(Y126+1=Z126+1,"",","),""
)</f>
        <v xml:space="preserve">
</v>
      </c>
      <c r="AZ126" s="41" t="str">
        <f t="shared" ref="AZ126:AZ127" si="395">CONCATENATE(IF(Z126+1=AA126+1,"",AZ$18),"
",IF(Z126+1=AA126+1,"",Z126),IF(Z126+1=AA126+1,"",","),""
)</f>
        <v xml:space="preserve">
</v>
      </c>
      <c r="BA126" s="41" t="str">
        <f>IF(AC126="","",CONCATENATE(,$BA$18,",","
",AA126,","))</f>
        <v>Until: 24:00,
0,</v>
      </c>
      <c r="BB126" s="42" t="str">
        <f>CONCATENATE(,AC126,"
",AD126,"
",AE126,"
",AF126,"
",AG126,"
",AH126,"
",AI126,"
",AJ126,"
",AK126,"
",AL126,"
",AM126,"
",AN126,"
",AO126,"
",AP126,"
",AQ126,"
",AR126,"
",AS126,"
",AT126,"
",AU126,"
",AV126,"
",AW126,"
",AX126,"
",AY126,"
",AZ126,"
",BA126,"")</f>
        <v>For: Summer Design Day,
Until: 24:00,
0,</v>
      </c>
      <c r="BC126" t="s">
        <v>33</v>
      </c>
      <c r="BD126" s="29"/>
      <c r="BE126" s="29"/>
      <c r="BF126" s="54" t="s">
        <v>37</v>
      </c>
      <c r="BG126" s="31"/>
      <c r="BH126" s="33">
        <v>0</v>
      </c>
      <c r="BI126" s="33">
        <v>0</v>
      </c>
      <c r="BJ126" s="33">
        <v>0</v>
      </c>
      <c r="BK126" s="33">
        <v>0</v>
      </c>
      <c r="BL126" s="33">
        <v>0</v>
      </c>
      <c r="BM126" s="33">
        <v>0</v>
      </c>
      <c r="BN126" s="33">
        <v>0</v>
      </c>
      <c r="BO126" s="33">
        <v>0</v>
      </c>
      <c r="BP126" s="33">
        <v>0</v>
      </c>
      <c r="BQ126" s="33">
        <v>0</v>
      </c>
      <c r="BR126" s="33">
        <v>0</v>
      </c>
      <c r="BS126" s="33">
        <v>0</v>
      </c>
      <c r="BT126" s="33">
        <v>0</v>
      </c>
      <c r="BU126" s="33">
        <v>0</v>
      </c>
      <c r="BV126" s="33">
        <v>0</v>
      </c>
      <c r="BW126" s="33">
        <v>0</v>
      </c>
      <c r="BX126" s="33">
        <v>0</v>
      </c>
      <c r="BY126" s="33">
        <v>0</v>
      </c>
      <c r="BZ126" s="33">
        <v>0</v>
      </c>
      <c r="CA126" s="33">
        <v>0</v>
      </c>
      <c r="CB126" s="33">
        <v>0</v>
      </c>
      <c r="CC126" s="33">
        <v>0</v>
      </c>
      <c r="CD126" s="33">
        <v>0</v>
      </c>
      <c r="CE126" s="33">
        <v>0</v>
      </c>
      <c r="CF126" s="33"/>
      <c r="CG126" s="50" t="str">
        <f>IF(BF126="","",CONCATENATE("For: ",BF126,",",""))</f>
        <v>For: Summer Design Day,</v>
      </c>
      <c r="CH126" s="41" t="str">
        <f t="shared" ref="CH126:CH127" si="396">CONCATENATE(IF(BH126+1=BI126+1,"",CH$18),"
",IF(BH126+1=BI126+1,"",BH126),IF(BH126+1=BI126+1,"",","),""
)</f>
        <v xml:space="preserve">
</v>
      </c>
      <c r="CI126" s="41" t="str">
        <f t="shared" ref="CI126:CI127" si="397">CONCATENATE(IF(BI126+1=BJ126+1,"",CI$18),"
",IF(BI126+1=BJ126+1,"",BI126),IF(BI126+1=BJ126+1,"",","),""
)</f>
        <v xml:space="preserve">
</v>
      </c>
      <c r="CJ126" s="41" t="str">
        <f t="shared" ref="CJ126:CJ127" si="398">CONCATENATE(IF(BJ126+1=BK126+1,"",CJ$18),"
",IF(BJ126+1=BK126+1,"",BJ126),IF(BJ126+1=BK126+1,"",","),""
)</f>
        <v xml:space="preserve">
</v>
      </c>
      <c r="CK126" s="41" t="str">
        <f t="shared" ref="CK126:CK127" si="399">CONCATENATE(IF(BK126+1=BL126+1,"",CK$18),"
",IF(BK126+1=BL126+1,"",BK126),IF(BK126+1=BL126+1,"",","),""
)</f>
        <v xml:space="preserve">
</v>
      </c>
      <c r="CL126" s="41" t="str">
        <f t="shared" ref="CL126:CL127" si="400">CONCATENATE(IF(BL126+1=BM126+1,"",CL$18),"
",IF(BL126+1=BM126+1,"",BL126),IF(BL126+1=BM126+1,"",","),""
)</f>
        <v xml:space="preserve">
</v>
      </c>
      <c r="CM126" s="41" t="str">
        <f t="shared" ref="CM126:CM127" si="401">CONCATENATE(IF(BM126+1=BN126+1,"",CM$18),"
",IF(BM126+1=BN126+1,"",BM126),IF(BM126+1=BN126+1,"",","),""
)</f>
        <v xml:space="preserve">
</v>
      </c>
      <c r="CN126" s="41" t="str">
        <f t="shared" ref="CN126:CN127" si="402">CONCATENATE(IF(BN126+1=BO126+1,"",CN$18),"
",IF(BN126+1=BO126+1,"",BN126),IF(BN126+1=BO126+1,"",","),""
)</f>
        <v xml:space="preserve">
</v>
      </c>
      <c r="CO126" s="41" t="str">
        <f t="shared" ref="CO126:CO127" si="403">CONCATENATE(IF(BO126+1=BP126+1,"",CO$18),"
",IF(BO126+1=BP126+1,"",BO126),IF(BO126+1=BP126+1,"",","),""
)</f>
        <v xml:space="preserve">
</v>
      </c>
      <c r="CP126" s="41" t="str">
        <f t="shared" ref="CP126:CP127" si="404">CONCATENATE(IF(BP126+1=BQ126+1,"",CP$18),"
",IF(BP126+1=BQ126+1,"",BP126),IF(BP126+1=BQ126+1,"",","),""
)</f>
        <v xml:space="preserve">
</v>
      </c>
      <c r="CQ126" s="41" t="str">
        <f t="shared" ref="CQ126:CQ127" si="405">CONCATENATE(IF(BQ126+1=BR126+1,"",CQ$18),"
",IF(BQ126+1=BR126+1,"",BQ126),IF(BQ126+1=BR126+1,"",","),""
)</f>
        <v xml:space="preserve">
</v>
      </c>
      <c r="CR126" s="41" t="str">
        <f t="shared" ref="CR126:CR127" si="406">CONCATENATE(IF(BR126+1=BS126+1,"",CR$18),"
",IF(BR126+1=BS126+1,"",BR126),IF(BR126+1=BS126+1,"",","),""
)</f>
        <v xml:space="preserve">
</v>
      </c>
      <c r="CS126" s="41" t="str">
        <f t="shared" ref="CS126:CS127" si="407">CONCATENATE(IF(BS126+1=BT126+1,"",CS$18),"
",IF(BS126+1=BT126+1,"",BS126),IF(BS126+1=BT126+1,"",","),""
)</f>
        <v xml:space="preserve">
</v>
      </c>
      <c r="CT126" s="41" t="str">
        <f t="shared" ref="CT126:CT127" si="408">CONCATENATE(IF(BT126+1=BU126+1,"",CT$18),"
",IF(BT126+1=BU126+1,"",BT126),IF(BT126+1=BU126+1,"",","),""
)</f>
        <v xml:space="preserve">
</v>
      </c>
      <c r="CU126" s="41" t="str">
        <f t="shared" ref="CU126:CU127" si="409">CONCATENATE(IF(BU126+1=BV126+1,"",CU$18),"
",IF(BU126+1=BV126+1,"",BU126),IF(BU126+1=BV126+1,"",","),""
)</f>
        <v xml:space="preserve">
</v>
      </c>
      <c r="CV126" s="41" t="str">
        <f t="shared" ref="CV126:CV127" si="410">CONCATENATE(IF(BV126+1=BW126+1,"",CV$18),"
",IF(BV126+1=BW126+1,"",BV126),IF(BV126+1=BW126+1,"",","),""
)</f>
        <v xml:space="preserve">
</v>
      </c>
      <c r="CW126" s="41" t="str">
        <f t="shared" ref="CW126:CW127" si="411">CONCATENATE(IF(BW126+1=BX126+1,"",CW$18),"
",IF(BW126+1=BX126+1,"",BW126),IF(BW126+1=BX126+1,"",","),""
)</f>
        <v xml:space="preserve">
</v>
      </c>
      <c r="CX126" s="41" t="str">
        <f t="shared" ref="CX126:CX127" si="412">CONCATENATE(IF(BX126+1=BY126+1,"",CX$18),"
",IF(BX126+1=BY126+1,"",BX126),IF(BX126+1=BY126+1,"",","),""
)</f>
        <v xml:space="preserve">
</v>
      </c>
      <c r="CY126" s="41" t="str">
        <f t="shared" ref="CY126:CY127" si="413">CONCATENATE(IF(BY126+1=BZ126+1,"",CY$18),"
",IF(BY126+1=BZ126+1,"",BY126),IF(BY126+1=BZ126+1,"",","),""
)</f>
        <v xml:space="preserve">
</v>
      </c>
      <c r="CZ126" s="41" t="str">
        <f t="shared" ref="CZ126:CZ127" si="414">CONCATENATE(IF(BZ126+1=CA126+1,"",CZ$18),"
",IF(BZ126+1=CA126+1,"",BZ126),IF(BZ126+1=CA126+1,"",","),""
)</f>
        <v xml:space="preserve">
</v>
      </c>
      <c r="DA126" s="41" t="str">
        <f t="shared" ref="DA126:DA127" si="415">CONCATENATE(IF(CA126+1=CB126+1,"",DA$18),"
",IF(CA126+1=CB126+1,"",CA126),IF(CA126+1=CB126+1,"",","),""
)</f>
        <v xml:space="preserve">
</v>
      </c>
      <c r="DB126" s="41" t="str">
        <f t="shared" ref="DB126:DB127" si="416">CONCATENATE(IF(CB126+1=CC126+1,"",DB$18),"
",IF(CB126+1=CC126+1,"",CB126),IF(CB126+1=CC126+1,"",","),""
)</f>
        <v xml:space="preserve">
</v>
      </c>
      <c r="DC126" s="41" t="str">
        <f t="shared" ref="DC126:DC127" si="417">CONCATENATE(IF(CC126+1=CD126+1,"",DC$18),"
",IF(CC126+1=CD126+1,"",CC126),IF(CC126+1=CD126+1,"",","),""
)</f>
        <v xml:space="preserve">
</v>
      </c>
      <c r="DD126" s="41" t="str">
        <f t="shared" ref="DD126:DD127" si="418">CONCATENATE(IF(CD126+1=CE126+1,"",DD$18),"
",IF(CD126+1=CE126+1,"",CD126),IF(CD126+1=CE126+1,"",","),""
)</f>
        <v xml:space="preserve">
</v>
      </c>
      <c r="DE126" s="41" t="str">
        <f>IF(CG126="","",CONCATENATE(,$BA$18,",","
",CE126,","))</f>
        <v>Until: 24:00,
0,</v>
      </c>
    </row>
    <row r="127" spans="1:109" ht="14.4" hidden="1" customHeight="1" x14ac:dyDescent="0.3">
      <c r="A127" s="29"/>
      <c r="B127" s="54" t="s">
        <v>36</v>
      </c>
      <c r="C127" s="31"/>
      <c r="D127" s="33">
        <v>1</v>
      </c>
      <c r="E127" s="33">
        <v>1</v>
      </c>
      <c r="F127" s="33">
        <v>1</v>
      </c>
      <c r="G127" s="33">
        <v>1</v>
      </c>
      <c r="H127" s="33">
        <v>1</v>
      </c>
      <c r="I127" s="33">
        <v>1</v>
      </c>
      <c r="J127" s="33">
        <v>1</v>
      </c>
      <c r="K127" s="33">
        <v>1</v>
      </c>
      <c r="L127" s="33">
        <v>1</v>
      </c>
      <c r="M127" s="33">
        <v>1</v>
      </c>
      <c r="N127" s="33">
        <v>1</v>
      </c>
      <c r="O127" s="33">
        <v>1</v>
      </c>
      <c r="P127" s="33">
        <v>1</v>
      </c>
      <c r="Q127" s="33">
        <v>1</v>
      </c>
      <c r="R127" s="33">
        <v>1</v>
      </c>
      <c r="S127" s="33">
        <v>1</v>
      </c>
      <c r="T127" s="33">
        <v>1</v>
      </c>
      <c r="U127" s="33">
        <v>1</v>
      </c>
      <c r="V127" s="33">
        <v>1</v>
      </c>
      <c r="W127" s="33">
        <v>1</v>
      </c>
      <c r="X127" s="33">
        <v>1</v>
      </c>
      <c r="Y127" s="33">
        <v>1</v>
      </c>
      <c r="Z127" s="33">
        <v>1</v>
      </c>
      <c r="AA127" s="33">
        <v>1</v>
      </c>
      <c r="AB127" s="33"/>
      <c r="AC127" s="50" t="str">
        <f t="shared" ref="AC127:AC133" si="419">IF(B127="","",CONCATENATE("For: ",B127,",",""))</f>
        <v>For: Winter Design Day,</v>
      </c>
      <c r="AD127" s="41" t="str">
        <f t="shared" si="373"/>
        <v xml:space="preserve">
</v>
      </c>
      <c r="AE127" s="41" t="str">
        <f t="shared" si="374"/>
        <v xml:space="preserve">
</v>
      </c>
      <c r="AF127" s="41" t="str">
        <f t="shared" si="375"/>
        <v xml:space="preserve">
</v>
      </c>
      <c r="AG127" s="41" t="str">
        <f t="shared" si="376"/>
        <v xml:space="preserve">
</v>
      </c>
      <c r="AH127" s="41" t="str">
        <f t="shared" si="377"/>
        <v xml:space="preserve">
</v>
      </c>
      <c r="AI127" s="41" t="str">
        <f t="shared" si="378"/>
        <v xml:space="preserve">
</v>
      </c>
      <c r="AJ127" s="41" t="str">
        <f t="shared" si="379"/>
        <v xml:space="preserve">
</v>
      </c>
      <c r="AK127" s="41" t="str">
        <f t="shared" si="380"/>
        <v xml:space="preserve">
</v>
      </c>
      <c r="AL127" s="41" t="str">
        <f t="shared" si="381"/>
        <v xml:space="preserve">
</v>
      </c>
      <c r="AM127" s="41" t="str">
        <f t="shared" si="382"/>
        <v xml:space="preserve">
</v>
      </c>
      <c r="AN127" s="41" t="str">
        <f t="shared" si="383"/>
        <v xml:space="preserve">
</v>
      </c>
      <c r="AO127" s="41" t="str">
        <f t="shared" si="384"/>
        <v xml:space="preserve">
</v>
      </c>
      <c r="AP127" s="41" t="str">
        <f t="shared" si="385"/>
        <v xml:space="preserve">
</v>
      </c>
      <c r="AQ127" s="41" t="str">
        <f t="shared" si="386"/>
        <v xml:space="preserve">
</v>
      </c>
      <c r="AR127" s="41" t="str">
        <f t="shared" si="387"/>
        <v xml:space="preserve">
</v>
      </c>
      <c r="AS127" s="41" t="str">
        <f t="shared" si="388"/>
        <v xml:space="preserve">
</v>
      </c>
      <c r="AT127" s="41" t="str">
        <f t="shared" si="389"/>
        <v xml:space="preserve">
</v>
      </c>
      <c r="AU127" s="41" t="str">
        <f t="shared" si="390"/>
        <v xml:space="preserve">
</v>
      </c>
      <c r="AV127" s="41" t="str">
        <f t="shared" si="391"/>
        <v xml:space="preserve">
</v>
      </c>
      <c r="AW127" s="41" t="str">
        <f t="shared" si="392"/>
        <v xml:space="preserve">
</v>
      </c>
      <c r="AX127" s="41" t="str">
        <f t="shared" si="393"/>
        <v xml:space="preserve">
</v>
      </c>
      <c r="AY127" s="41" t="str">
        <f t="shared" si="394"/>
        <v xml:space="preserve">
</v>
      </c>
      <c r="AZ127" s="41" t="str">
        <f t="shared" si="395"/>
        <v xml:space="preserve">
</v>
      </c>
      <c r="BA127" s="41" t="str">
        <f>IF(AC127="","",CONCATENATE(,$BA$18,",","
",AA127,","))</f>
        <v>Until: 24:00,
1,</v>
      </c>
      <c r="BB127" s="42" t="str">
        <f t="shared" ref="BB127" si="420">CONCATENATE(,AC127,"
",AD127,"
",AE127,"
",AF127,"
",AG127,"
",AH127,"
",AI127,"
",AJ127,"
",AK127,"
",AL127,"
",AM127,"
",AN127,"
",AO127,"
",AP127,"
",AQ127,"
",AR127,"
",AS127,"
",AT127,"
",AU127,"
",AV127,"
",AW127,"
",AX127,"
",AY127,"
",AZ127,"
",BA127,"")</f>
        <v>For: Winter Design Day,
Until: 24:00,
1,</v>
      </c>
      <c r="BC127" t="s">
        <v>33</v>
      </c>
      <c r="BD127" s="29"/>
      <c r="BE127" s="29"/>
      <c r="BF127" s="54" t="s">
        <v>36</v>
      </c>
      <c r="BG127" s="31"/>
      <c r="BH127" s="33">
        <v>1</v>
      </c>
      <c r="BI127" s="33">
        <v>1</v>
      </c>
      <c r="BJ127" s="33">
        <v>1</v>
      </c>
      <c r="BK127" s="33">
        <v>1</v>
      </c>
      <c r="BL127" s="33">
        <v>1</v>
      </c>
      <c r="BM127" s="33">
        <v>1</v>
      </c>
      <c r="BN127" s="33">
        <v>1</v>
      </c>
      <c r="BO127" s="33">
        <v>1</v>
      </c>
      <c r="BP127" s="33">
        <v>1</v>
      </c>
      <c r="BQ127" s="33">
        <v>1</v>
      </c>
      <c r="BR127" s="33">
        <v>1</v>
      </c>
      <c r="BS127" s="33">
        <v>1</v>
      </c>
      <c r="BT127" s="33">
        <v>1</v>
      </c>
      <c r="BU127" s="33">
        <v>1</v>
      </c>
      <c r="BV127" s="33">
        <v>1</v>
      </c>
      <c r="BW127" s="33">
        <v>1</v>
      </c>
      <c r="BX127" s="33">
        <v>1</v>
      </c>
      <c r="BY127" s="33">
        <v>1</v>
      </c>
      <c r="BZ127" s="33">
        <v>1</v>
      </c>
      <c r="CA127" s="33">
        <v>1</v>
      </c>
      <c r="CB127" s="33">
        <v>1</v>
      </c>
      <c r="CC127" s="33">
        <v>1</v>
      </c>
      <c r="CD127" s="33">
        <v>1</v>
      </c>
      <c r="CE127" s="33">
        <v>1</v>
      </c>
      <c r="CF127" s="33"/>
      <c r="CG127" s="50" t="str">
        <f t="shared" ref="CG127:CG133" si="421">IF(BF127="","",CONCATENATE("For: ",BF127,",",""))</f>
        <v>For: Winter Design Day,</v>
      </c>
      <c r="CH127" s="41" t="str">
        <f t="shared" si="396"/>
        <v xml:space="preserve">
</v>
      </c>
      <c r="CI127" s="41" t="str">
        <f t="shared" si="397"/>
        <v xml:space="preserve">
</v>
      </c>
      <c r="CJ127" s="41" t="str">
        <f t="shared" si="398"/>
        <v xml:space="preserve">
</v>
      </c>
      <c r="CK127" s="41" t="str">
        <f t="shared" si="399"/>
        <v xml:space="preserve">
</v>
      </c>
      <c r="CL127" s="41" t="str">
        <f t="shared" si="400"/>
        <v xml:space="preserve">
</v>
      </c>
      <c r="CM127" s="41" t="str">
        <f t="shared" si="401"/>
        <v xml:space="preserve">
</v>
      </c>
      <c r="CN127" s="41" t="str">
        <f t="shared" si="402"/>
        <v xml:space="preserve">
</v>
      </c>
      <c r="CO127" s="41" t="str">
        <f t="shared" si="403"/>
        <v xml:space="preserve">
</v>
      </c>
      <c r="CP127" s="41" t="str">
        <f t="shared" si="404"/>
        <v xml:space="preserve">
</v>
      </c>
      <c r="CQ127" s="41" t="str">
        <f t="shared" si="405"/>
        <v xml:space="preserve">
</v>
      </c>
      <c r="CR127" s="41" t="str">
        <f t="shared" si="406"/>
        <v xml:space="preserve">
</v>
      </c>
      <c r="CS127" s="41" t="str">
        <f t="shared" si="407"/>
        <v xml:space="preserve">
</v>
      </c>
      <c r="CT127" s="41" t="str">
        <f t="shared" si="408"/>
        <v xml:space="preserve">
</v>
      </c>
      <c r="CU127" s="41" t="str">
        <f t="shared" si="409"/>
        <v xml:space="preserve">
</v>
      </c>
      <c r="CV127" s="41" t="str">
        <f t="shared" si="410"/>
        <v xml:space="preserve">
</v>
      </c>
      <c r="CW127" s="41" t="str">
        <f t="shared" si="411"/>
        <v xml:space="preserve">
</v>
      </c>
      <c r="CX127" s="41" t="str">
        <f t="shared" si="412"/>
        <v xml:space="preserve">
</v>
      </c>
      <c r="CY127" s="41" t="str">
        <f t="shared" si="413"/>
        <v xml:space="preserve">
</v>
      </c>
      <c r="CZ127" s="41" t="str">
        <f t="shared" si="414"/>
        <v xml:space="preserve">
</v>
      </c>
      <c r="DA127" s="41" t="str">
        <f t="shared" si="415"/>
        <v xml:space="preserve">
</v>
      </c>
      <c r="DB127" s="41" t="str">
        <f t="shared" si="416"/>
        <v xml:space="preserve">
</v>
      </c>
      <c r="DC127" s="41" t="str">
        <f t="shared" si="417"/>
        <v xml:space="preserve">
</v>
      </c>
      <c r="DD127" s="41" t="str">
        <f t="shared" si="418"/>
        <v xml:space="preserve">
</v>
      </c>
      <c r="DE127" s="41" t="str">
        <f>IF(CG127="","",CONCATENATE(,$BA$18,",","
",CE127,","))</f>
        <v>Until: 24:00,
1,</v>
      </c>
    </row>
    <row r="128" spans="1:109" x14ac:dyDescent="0.3">
      <c r="A128" s="29"/>
      <c r="B128" s="54" t="s">
        <v>3</v>
      </c>
      <c r="C128" s="45">
        <v>3</v>
      </c>
      <c r="D128" s="33">
        <v>0.05</v>
      </c>
      <c r="E128" s="33">
        <v>0.05</v>
      </c>
      <c r="F128" s="33">
        <v>0.05</v>
      </c>
      <c r="G128" s="33">
        <v>0.05</v>
      </c>
      <c r="H128" s="33">
        <v>0.05</v>
      </c>
      <c r="I128" s="33">
        <v>0.05</v>
      </c>
      <c r="J128" s="33">
        <v>0.05</v>
      </c>
      <c r="K128" s="33">
        <v>0.2</v>
      </c>
      <c r="L128" s="33">
        <v>0.2</v>
      </c>
      <c r="M128" s="33">
        <v>0.2</v>
      </c>
      <c r="N128" s="33">
        <v>0.8</v>
      </c>
      <c r="O128" s="33">
        <v>0.8</v>
      </c>
      <c r="P128" s="33">
        <v>0.8</v>
      </c>
      <c r="Q128" s="33">
        <v>0.8</v>
      </c>
      <c r="R128" s="33">
        <v>0.8</v>
      </c>
      <c r="S128" s="33">
        <v>0.8</v>
      </c>
      <c r="T128" s="33">
        <v>0.8</v>
      </c>
      <c r="U128" s="33">
        <v>0.2</v>
      </c>
      <c r="V128" s="33">
        <v>0.2</v>
      </c>
      <c r="W128" s="33">
        <v>0.2</v>
      </c>
      <c r="X128" s="33">
        <v>0.2</v>
      </c>
      <c r="Y128" s="33">
        <v>0.1</v>
      </c>
      <c r="Z128" s="33">
        <v>0.05</v>
      </c>
      <c r="AA128" s="33">
        <v>0.05</v>
      </c>
      <c r="AB128" s="33"/>
      <c r="AC128" s="50" t="str">
        <f t="shared" si="419"/>
        <v>For: Weekdays,</v>
      </c>
      <c r="AD128" s="41" t="str">
        <f t="shared" ref="AD128:AD133" si="422">CONCATENATE(IF(D129+1=E129+1,"",AD$18),"
",IF(D129+1=E129+1,"",D129),IF(D129+1=E129+1,"",","),""
)</f>
        <v xml:space="preserve">
</v>
      </c>
      <c r="AE128" s="41" t="str">
        <f t="shared" ref="AE128:AE133" si="423">CONCATENATE(IF(E129+1=F129+1,"",AE$18),"
",IF(E129+1=F129+1,"",E129),IF(E129+1=F129+1,"",","),""
)</f>
        <v xml:space="preserve">
</v>
      </c>
      <c r="AF128" s="41" t="str">
        <f t="shared" ref="AF128:AF133" si="424">CONCATENATE(IF(F129+1=G129+1,"",AF$18),"
",IF(F129+1=G129+1,"",F129),IF(F129+1=G129+1,"",","),""
)</f>
        <v xml:space="preserve">
</v>
      </c>
      <c r="AG128" s="41" t="str">
        <f t="shared" ref="AG128:AG133" si="425">CONCATENATE(IF(G129+1=H129+1,"",AG$18),"
",IF(G129+1=H129+1,"",G129),IF(G129+1=H129+1,"",","),""
)</f>
        <v xml:space="preserve">
</v>
      </c>
      <c r="AH128" s="41" t="str">
        <f t="shared" ref="AH128:AH133" si="426">CONCATENATE(IF(H129+1=I129+1,"",AH$18),"
",IF(H129+1=I129+1,"",H129),IF(H129+1=I129+1,"",","),""
)</f>
        <v xml:space="preserve">
</v>
      </c>
      <c r="AI128" s="41" t="str">
        <f t="shared" ref="AI128:AI133" si="427">CONCATENATE(IF(I129+1=J129+1,"",AI$18),"
",IF(I129+1=J129+1,"",I129),IF(I129+1=J129+1,"",","),""
)</f>
        <v xml:space="preserve">
</v>
      </c>
      <c r="AJ128" s="41" t="str">
        <f t="shared" ref="AJ128:AJ133" si="428">CONCATENATE(IF(J129+1=K129+1,"",AJ$18),"
",IF(J129+1=K129+1,"",J129),IF(J129+1=K129+1,"",","),""
)</f>
        <v>Until: 07:00,
0.05,</v>
      </c>
      <c r="AK128" s="41" t="str">
        <f t="shared" ref="AK128:AK133" si="429">CONCATENATE(IF(K129+1=L129+1,"",AK$18),"
",IF(K129+1=L129+1,"",K129),IF(K129+1=L129+1,"",","),""
)</f>
        <v xml:space="preserve">
</v>
      </c>
      <c r="AL128" s="41" t="str">
        <f t="shared" ref="AL128:AL133" si="430">CONCATENATE(IF(L129+1=M129+1,"",AL$18),"
",IF(L129+1=M129+1,"",L129),IF(L129+1=M129+1,"",","),""
)</f>
        <v xml:space="preserve">
</v>
      </c>
      <c r="AM128" s="41" t="str">
        <f t="shared" ref="AM128:AM133" si="431">CONCATENATE(IF(M129+1=N129+1,"",AM$18),"
",IF(M129+1=N129+1,"",M129),IF(M129+1=N129+1,"",","),""
)</f>
        <v>Until: 10:00,
0.2,</v>
      </c>
      <c r="AN128" s="41" t="str">
        <f t="shared" ref="AN128:AN133" si="432">CONCATENATE(IF(N129+1=O129+1,"",AN$18),"
",IF(N129+1=O129+1,"",N129),IF(N129+1=O129+1,"",","),""
)</f>
        <v xml:space="preserve">
</v>
      </c>
      <c r="AO128" s="41" t="str">
        <f t="shared" ref="AO128:AO133" si="433">CONCATENATE(IF(O129+1=P129+1,"",AO$18),"
",IF(O129+1=P129+1,"",O129),IF(O129+1=P129+1,"",","),""
)</f>
        <v xml:space="preserve">
</v>
      </c>
      <c r="AP128" s="41" t="str">
        <f t="shared" ref="AP128:AP133" si="434">CONCATENATE(IF(P129+1=Q129+1,"",AP$18),"
",IF(P129+1=Q129+1,"",P129),IF(P129+1=Q129+1,"",","),""
)</f>
        <v xml:space="preserve">
</v>
      </c>
      <c r="AQ128" s="41" t="str">
        <f t="shared" ref="AQ128:AQ133" si="435">CONCATENATE(IF(Q129+1=R129+1,"",AQ$18),"
",IF(Q129+1=R129+1,"",Q129),IF(Q129+1=R129+1,"",","),""
)</f>
        <v xml:space="preserve">
</v>
      </c>
      <c r="AR128" s="41" t="str">
        <f t="shared" ref="AR128:AR133" si="436">CONCATENATE(IF(R129+1=S129+1,"",AR$18),"
",IF(R129+1=S129+1,"",R129),IF(R129+1=S129+1,"",","),""
)</f>
        <v xml:space="preserve">
</v>
      </c>
      <c r="AS128" s="41" t="str">
        <f t="shared" ref="AS128:AS133" si="437">CONCATENATE(IF(S129+1=T129+1,"",AS$18),"
",IF(S129+1=T129+1,"",S129),IF(S129+1=T129+1,"",","),""
)</f>
        <v xml:space="preserve">
</v>
      </c>
      <c r="AT128" s="41" t="str">
        <f t="shared" ref="AT128:AT133" si="438">CONCATENATE(IF(T129+1=U129+1,"",AT$18),"
",IF(T129+1=U129+1,"",T129),IF(T129+1=U129+1,"",","),""
)</f>
        <v xml:space="preserve">
</v>
      </c>
      <c r="AU128" s="41" t="str">
        <f t="shared" ref="AU128:AU133" si="439">CONCATENATE(IF(U129+1=V129+1,"",AU$18),"
",IF(U129+1=V129+1,"",U129),IF(U129+1=V129+1,"",","),""
)</f>
        <v xml:space="preserve">
</v>
      </c>
      <c r="AV128" s="41" t="str">
        <f t="shared" ref="AV128:AV133" si="440">CONCATENATE(IF(V129+1=W129+1,"",AV$18),"
",IF(V129+1=W129+1,"",V129),IF(V129+1=W129+1,"",","),""
)</f>
        <v xml:space="preserve">
</v>
      </c>
      <c r="AW128" s="41" t="str">
        <f t="shared" ref="AW128:AW133" si="441">CONCATENATE(IF(W129+1=X129+1,"",AW$18),"
",IF(W129+1=X129+1,"",W129),IF(W129+1=X129+1,"",","),""
)</f>
        <v>Until: 20:00,
0.6,</v>
      </c>
      <c r="AX128" s="41" t="str">
        <f t="shared" ref="AX128:AX133" si="442">CONCATENATE(IF(X129+1=Y129+1,"",AX$18),"
",IF(X129+1=Y129+1,"",X129),IF(X129+1=Y129+1,"",","),""
)</f>
        <v>Until: 21:00,
0.8,</v>
      </c>
      <c r="AY128" s="41" t="str">
        <f t="shared" ref="AY128:AY133" si="443">CONCATENATE(IF(Y129+1=Z129+1,"",AY$18),"
",IF(Y129+1=Z129+1,"",Y129),IF(Y129+1=Z129+1,"",","),""
)</f>
        <v>Until: 22:00,
0.1,</v>
      </c>
      <c r="AZ128" s="41" t="str">
        <f t="shared" ref="AZ128:AZ133" si="444">CONCATENATE(IF(Z129+1=AA129+1,"",AZ$18),"
",IF(Z129+1=AA129+1,"",Z129),IF(Z129+1=AA129+1,"",","),""
)</f>
        <v xml:space="preserve">
</v>
      </c>
      <c r="BA128" s="41" t="str">
        <f>IF(AC128="","",CONCATENATE(,$BA$18,",","
",AA129,","))</f>
        <v>Until: 24:00,
0.05,</v>
      </c>
      <c r="BB128" s="42" t="str">
        <f>CONCATENATE(,AC128,"
",AD128,"
",AE128,"
",AF128,"
",AG128,"
",AH128,"
",AI128,"
",AJ128,"
",AK128,"
",AL128,"
",AM128,"
",AN128,"
",AO128,"
",AP128,"
",AQ128,"
",AR128,"
",AS128,"
",AT128,"
",AU128,"
",AV128,"
",AW128,"
",AX128,"
",AY128,"
",AZ128,"
",BA128,"")</f>
        <v>For: Weekdays,
Until: 07:00,
0.05,
Until: 10:00,
0.2,
Until: 20:00,
0.6,
Until: 21:00,
0.8,
Until: 22:00,
0.1,
Until: 24:00,
0.05,</v>
      </c>
      <c r="BC128" t="s">
        <v>33</v>
      </c>
      <c r="BD128" s="29"/>
      <c r="BE128" s="29"/>
      <c r="BF128" s="54" t="str">
        <f>B128</f>
        <v>Weekdays</v>
      </c>
      <c r="BG128" s="45">
        <v>6</v>
      </c>
      <c r="BH128" s="33">
        <v>0.05</v>
      </c>
      <c r="BI128" s="33">
        <v>0.05</v>
      </c>
      <c r="BJ128" s="33">
        <v>0.05</v>
      </c>
      <c r="BK128" s="33">
        <v>0.05</v>
      </c>
      <c r="BL128" s="33">
        <v>0.05</v>
      </c>
      <c r="BM128" s="33">
        <v>0.4</v>
      </c>
      <c r="BN128" s="33">
        <v>0.4</v>
      </c>
      <c r="BO128" s="33">
        <v>0.4</v>
      </c>
      <c r="BP128" s="33">
        <v>0.75</v>
      </c>
      <c r="BQ128" s="33">
        <v>0.75</v>
      </c>
      <c r="BR128" s="33">
        <v>0.75</v>
      </c>
      <c r="BS128" s="33">
        <v>0.75</v>
      </c>
      <c r="BT128" s="33">
        <v>0.75</v>
      </c>
      <c r="BU128" s="33">
        <v>0.75</v>
      </c>
      <c r="BV128" s="33">
        <v>0.75</v>
      </c>
      <c r="BW128" s="33">
        <v>0.75</v>
      </c>
      <c r="BX128" s="33">
        <v>0.75</v>
      </c>
      <c r="BY128" s="33">
        <v>0.75</v>
      </c>
      <c r="BZ128" s="33">
        <v>0.75</v>
      </c>
      <c r="CA128" s="33">
        <v>0.75</v>
      </c>
      <c r="CB128" s="33">
        <v>0.75</v>
      </c>
      <c r="CC128" s="33">
        <v>0.25</v>
      </c>
      <c r="CD128" s="33">
        <v>0.05</v>
      </c>
      <c r="CE128" s="33">
        <v>0.05</v>
      </c>
      <c r="CF128" s="33"/>
      <c r="CG128" s="50" t="str">
        <f t="shared" si="421"/>
        <v>For: Weekdays,</v>
      </c>
      <c r="CH128" s="41" t="str">
        <f t="shared" ref="CH128:CH133" si="445">CONCATENATE(IF(BH129+1=BI129+1,"",CH$18),"
",IF(BH129+1=BI129+1,"",BH129),IF(BH129+1=BI129+1,"",","),""
)</f>
        <v xml:space="preserve">
</v>
      </c>
      <c r="CI128" s="41" t="str">
        <f t="shared" ref="CI128:CI133" si="446">CONCATENATE(IF(BI129+1=BJ129+1,"",CI$18),"
",IF(BI129+1=BJ129+1,"",BI129),IF(BI129+1=BJ129+1,"",","),""
)</f>
        <v xml:space="preserve">
</v>
      </c>
      <c r="CJ128" s="41" t="str">
        <f t="shared" ref="CJ128:CJ133" si="447">CONCATENATE(IF(BJ129+1=BK129+1,"",CJ$18),"
",IF(BJ129+1=BK129+1,"",BJ129),IF(BJ129+1=BK129+1,"",","),""
)</f>
        <v xml:space="preserve">
</v>
      </c>
      <c r="CK128" s="41" t="str">
        <f t="shared" ref="CK128:CK133" si="448">CONCATENATE(IF(BK129+1=BL129+1,"",CK$18),"
",IF(BK129+1=BL129+1,"",BK129),IF(BK129+1=BL129+1,"",","),""
)</f>
        <v xml:space="preserve">
</v>
      </c>
      <c r="CL128" s="41" t="str">
        <f t="shared" ref="CL128:CL133" si="449">CONCATENATE(IF(BL129+1=BM129+1,"",CL$18),"
",IF(BL129+1=BM129+1,"",BL129),IF(BL129+1=BM129+1,"",","),""
)</f>
        <v xml:space="preserve">
</v>
      </c>
      <c r="CM128" s="41" t="str">
        <f t="shared" ref="CM128:CM133" si="450">CONCATENATE(IF(BM129+1=BN129+1,"",CM$18),"
",IF(BM129+1=BN129+1,"",BM129),IF(BM129+1=BN129+1,"",","),""
)</f>
        <v>Until: 06:00,
0.05,</v>
      </c>
      <c r="CN128" s="41" t="str">
        <f t="shared" ref="CN128:CN133" si="451">CONCATENATE(IF(BN129+1=BO129+1,"",CN$18),"
",IF(BN129+1=BO129+1,"",BN129),IF(BN129+1=BO129+1,"",","),""
)</f>
        <v xml:space="preserve">
</v>
      </c>
      <c r="CO128" s="41" t="str">
        <f t="shared" ref="CO128:CO133" si="452">CONCATENATE(IF(BO129+1=BP129+1,"",CO$18),"
",IF(BO129+1=BP129+1,"",BO129),IF(BO129+1=BP129+1,"",","),""
)</f>
        <v>Until: 08:00,
0.3,</v>
      </c>
      <c r="CP128" s="41" t="str">
        <f t="shared" ref="CP128:CP133" si="453">CONCATENATE(IF(BP129+1=BQ129+1,"",CP$18),"
",IF(BP129+1=BQ129+1,"",BP129),IF(BP129+1=BQ129+1,"",","),""
)</f>
        <v xml:space="preserve">
</v>
      </c>
      <c r="CQ128" s="41" t="str">
        <f t="shared" ref="CQ128:CQ133" si="454">CONCATENATE(IF(BQ129+1=BR129+1,"",CQ$18),"
",IF(BQ129+1=BR129+1,"",BQ129),IF(BQ129+1=BR129+1,"",","),""
)</f>
        <v xml:space="preserve">
</v>
      </c>
      <c r="CR128" s="41" t="str">
        <f t="shared" ref="CR128:CR133" si="455">CONCATENATE(IF(BR129+1=BS129+1,"",CR$18),"
",IF(BR129+1=BS129+1,"",BR129),IF(BR129+1=BS129+1,"",","),""
)</f>
        <v xml:space="preserve">
</v>
      </c>
      <c r="CS128" s="41" t="str">
        <f t="shared" ref="CS128:CS133" si="456">CONCATENATE(IF(BS129+1=BT129+1,"",CS$18),"
",IF(BS129+1=BT129+1,"",BS129),IF(BS129+1=BT129+1,"",","),""
)</f>
        <v xml:space="preserve">
</v>
      </c>
      <c r="CT128" s="41" t="str">
        <f t="shared" ref="CT128:CT133" si="457">CONCATENATE(IF(BT129+1=BU129+1,"",CT$18),"
",IF(BT129+1=BU129+1,"",BT129),IF(BT129+1=BU129+1,"",","),""
)</f>
        <v xml:space="preserve">
</v>
      </c>
      <c r="CU128" s="41" t="str">
        <f t="shared" ref="CU128:CU133" si="458">CONCATENATE(IF(BU129+1=BV129+1,"",CU$18),"
",IF(BU129+1=BV129+1,"",BU129),IF(BU129+1=BV129+1,"",","),""
)</f>
        <v xml:space="preserve">
</v>
      </c>
      <c r="CV128" s="41" t="str">
        <f t="shared" ref="CV128:CV133" si="459">CONCATENATE(IF(BV129+1=BW129+1,"",CV$18),"
",IF(BV129+1=BW129+1,"",BV129),IF(BV129+1=BW129+1,"",","),""
)</f>
        <v xml:space="preserve">
</v>
      </c>
      <c r="CW128" s="41" t="str">
        <f t="shared" ref="CW128:CW133" si="460">CONCATENATE(IF(BW129+1=BX129+1,"",CW$18),"
",IF(BW129+1=BX129+1,"",BW129),IF(BW129+1=BX129+1,"",","),""
)</f>
        <v xml:space="preserve">
</v>
      </c>
      <c r="CX128" s="41" t="str">
        <f t="shared" ref="CX128:CX133" si="461">CONCATENATE(IF(BX129+1=BY129+1,"",CX$18),"
",IF(BX129+1=BY129+1,"",BX129),IF(BX129+1=BY129+1,"",","),""
)</f>
        <v xml:space="preserve">
</v>
      </c>
      <c r="CY128" s="41" t="str">
        <f t="shared" ref="CY128:CY133" si="462">CONCATENATE(IF(BY129+1=BZ129+1,"",CY$18),"
",IF(BY129+1=BZ129+1,"",BY129),IF(BY129+1=BZ129+1,"",","),""
)</f>
        <v xml:space="preserve">
</v>
      </c>
      <c r="CZ128" s="41" t="str">
        <f t="shared" ref="CZ128:CZ133" si="463">CONCATENATE(IF(BZ129+1=CA129+1,"",CZ$18),"
",IF(BZ129+1=CA129+1,"",BZ129),IF(BZ129+1=CA129+1,"",","),""
)</f>
        <v xml:space="preserve">
</v>
      </c>
      <c r="DA128" s="41" t="str">
        <f t="shared" ref="DA128:DA133" si="464">CONCATENATE(IF(CA129+1=CB129+1,"",DA$18),"
",IF(CA129+1=CB129+1,"",CA129),IF(CA129+1=CB129+1,"",","),""
)</f>
        <v xml:space="preserve">
</v>
      </c>
      <c r="DB128" s="41" t="str">
        <f t="shared" ref="DB128:DB133" si="465">CONCATENATE(IF(CB129+1=CC129+1,"",DB$18),"
",IF(CB129+1=CC129+1,"",CB129),IF(CB129+1=CC129+1,"",","),""
)</f>
        <v xml:space="preserve">
</v>
      </c>
      <c r="DC128" s="41" t="str">
        <f t="shared" ref="DC128:DC133" si="466">CONCATENATE(IF(CC129+1=CD129+1,"",DC$18),"
",IF(CC129+1=CD129+1,"",CC129),IF(CC129+1=CD129+1,"",","),""
)</f>
        <v>Until: 22:00,
0.5,</v>
      </c>
      <c r="DD128" s="41" t="str">
        <f t="shared" ref="DD128:DD133" si="467">CONCATENATE(IF(CD129+1=CE129+1,"",DD$18),"
",IF(CD129+1=CE129+1,"",CD129),IF(CD129+1=CE129+1,"",","),""
)</f>
        <v xml:space="preserve">
</v>
      </c>
      <c r="DE128" s="41" t="str">
        <f>IF(CG128="","",CONCATENATE(,$BA$18,",","
",CE129,","))</f>
        <v>Until: 24:00,
0.05,</v>
      </c>
    </row>
    <row r="129" spans="1:109" x14ac:dyDescent="0.3">
      <c r="A129" s="29"/>
      <c r="B129" s="54" t="s">
        <v>111</v>
      </c>
      <c r="C129" s="45">
        <v>3</v>
      </c>
      <c r="D129" s="33">
        <v>0.05</v>
      </c>
      <c r="E129" s="33">
        <v>0.05</v>
      </c>
      <c r="F129" s="33">
        <v>0.05</v>
      </c>
      <c r="G129" s="33">
        <v>0.05</v>
      </c>
      <c r="H129" s="33">
        <v>0.05</v>
      </c>
      <c r="I129" s="33">
        <v>0.05</v>
      </c>
      <c r="J129" s="33">
        <v>0.05</v>
      </c>
      <c r="K129" s="33">
        <v>0.2</v>
      </c>
      <c r="L129" s="33">
        <v>0.2</v>
      </c>
      <c r="M129" s="33">
        <v>0.2</v>
      </c>
      <c r="N129" s="33">
        <v>0.6</v>
      </c>
      <c r="O129" s="33">
        <v>0.6</v>
      </c>
      <c r="P129" s="33">
        <v>0.6</v>
      </c>
      <c r="Q129" s="33">
        <v>0.6</v>
      </c>
      <c r="R129" s="33">
        <v>0.6</v>
      </c>
      <c r="S129" s="33">
        <v>0.6</v>
      </c>
      <c r="T129" s="33">
        <v>0.6</v>
      </c>
      <c r="U129" s="33">
        <v>0.6</v>
      </c>
      <c r="V129" s="33">
        <v>0.6</v>
      </c>
      <c r="W129" s="33">
        <v>0.6</v>
      </c>
      <c r="X129" s="33">
        <v>0.8</v>
      </c>
      <c r="Y129" s="33">
        <v>0.1</v>
      </c>
      <c r="Z129" s="33">
        <v>0.05</v>
      </c>
      <c r="AA129" s="33">
        <v>0.05</v>
      </c>
      <c r="AB129" s="33"/>
      <c r="AC129" s="50" t="str">
        <f t="shared" si="419"/>
        <v>For: Saturday,</v>
      </c>
      <c r="AD129" s="41" t="str">
        <f t="shared" si="422"/>
        <v xml:space="preserve">
</v>
      </c>
      <c r="AE129" s="41" t="str">
        <f t="shared" si="423"/>
        <v xml:space="preserve">
</v>
      </c>
      <c r="AF129" s="41" t="str">
        <f t="shared" si="424"/>
        <v xml:space="preserve">
</v>
      </c>
      <c r="AG129" s="41" t="str">
        <f t="shared" si="425"/>
        <v xml:space="preserve">
</v>
      </c>
      <c r="AH129" s="41" t="str">
        <f t="shared" si="426"/>
        <v xml:space="preserve">
</v>
      </c>
      <c r="AI129" s="41" t="str">
        <f t="shared" si="427"/>
        <v xml:space="preserve">
</v>
      </c>
      <c r="AJ129" s="41" t="str">
        <f t="shared" si="428"/>
        <v>Until: 07:00,
0.05,</v>
      </c>
      <c r="AK129" s="41" t="str">
        <f t="shared" si="429"/>
        <v xml:space="preserve">
</v>
      </c>
      <c r="AL129" s="41" t="str">
        <f t="shared" si="430"/>
        <v xml:space="preserve">
</v>
      </c>
      <c r="AM129" s="41" t="str">
        <f t="shared" si="431"/>
        <v xml:space="preserve">
</v>
      </c>
      <c r="AN129" s="41" t="str">
        <f t="shared" si="432"/>
        <v xml:space="preserve">
</v>
      </c>
      <c r="AO129" s="41" t="str">
        <f t="shared" si="433"/>
        <v>Until: 12:00,
0.1,</v>
      </c>
      <c r="AP129" s="41" t="str">
        <f t="shared" si="434"/>
        <v xml:space="preserve">
</v>
      </c>
      <c r="AQ129" s="41" t="str">
        <f t="shared" si="435"/>
        <v xml:space="preserve">
</v>
      </c>
      <c r="AR129" s="41" t="str">
        <f t="shared" si="436"/>
        <v xml:space="preserve">
</v>
      </c>
      <c r="AS129" s="41" t="str">
        <f t="shared" si="437"/>
        <v xml:space="preserve">
</v>
      </c>
      <c r="AT129" s="41" t="str">
        <f t="shared" si="438"/>
        <v xml:space="preserve">
</v>
      </c>
      <c r="AU129" s="41" t="str">
        <f t="shared" si="439"/>
        <v xml:space="preserve">
</v>
      </c>
      <c r="AV129" s="41" t="str">
        <f t="shared" si="440"/>
        <v xml:space="preserve">
</v>
      </c>
      <c r="AW129" s="41" t="str">
        <f t="shared" si="441"/>
        <v xml:space="preserve">
</v>
      </c>
      <c r="AX129" s="41" t="str">
        <f t="shared" si="442"/>
        <v>Until: 21:00,
0.7,</v>
      </c>
      <c r="AY129" s="41" t="str">
        <f t="shared" si="443"/>
        <v>Until: 22:00,
0.2,</v>
      </c>
      <c r="AZ129" s="41" t="str">
        <f t="shared" si="444"/>
        <v xml:space="preserve">
</v>
      </c>
      <c r="BA129" s="41" t="str">
        <f t="shared" ref="BA129:BA133" si="468">IF(AC129="","",CONCATENATE(,$BA$18,",","
",AA130,","))</f>
        <v>Until: 24:00,
0.05,</v>
      </c>
      <c r="BB129" s="42" t="str">
        <f t="shared" ref="BB129:BB133" si="469">CONCATENATE(,AC129,"
",AD129,"
",AE129,"
",AF129,"
",AG129,"
",AH129,"
",AI129,"
",AJ129,"
",AK129,"
",AL129,"
",AM129,"
",AN129,"
",AO129,"
",AP129,"
",AQ129,"
",AR129,"
",AS129,"
",AT129,"
",AU129,"
",AV129,"
",AW129,"
",AX129,"
",AY129,"
",AZ129,"
",BA129,"")</f>
        <v>For: Saturday,
Until: 07:00,
0.05,
Until: 12:00,
0.1,
Until: 21:00,
0.7,
Until: 22:00,
0.2,
Until: 24:00,
0.05,</v>
      </c>
      <c r="BC129" t="s">
        <v>33</v>
      </c>
      <c r="BD129" s="29"/>
      <c r="BE129" s="29"/>
      <c r="BF129" s="54" t="str">
        <f t="shared" ref="BF129:BF130" si="470">B129</f>
        <v>Saturday</v>
      </c>
      <c r="BG129" s="45">
        <v>6</v>
      </c>
      <c r="BH129" s="33">
        <v>0.05</v>
      </c>
      <c r="BI129" s="33">
        <v>0.05</v>
      </c>
      <c r="BJ129" s="33">
        <v>0.05</v>
      </c>
      <c r="BK129" s="33">
        <v>0.05</v>
      </c>
      <c r="BL129" s="33">
        <v>0.05</v>
      </c>
      <c r="BM129" s="33">
        <v>0.05</v>
      </c>
      <c r="BN129" s="33">
        <v>0.3</v>
      </c>
      <c r="BO129" s="33">
        <v>0.3</v>
      </c>
      <c r="BP129" s="33">
        <v>0.5</v>
      </c>
      <c r="BQ129" s="33">
        <v>0.5</v>
      </c>
      <c r="BR129" s="33">
        <v>0.5</v>
      </c>
      <c r="BS129" s="33">
        <v>0.5</v>
      </c>
      <c r="BT129" s="33">
        <v>0.5</v>
      </c>
      <c r="BU129" s="33">
        <v>0.5</v>
      </c>
      <c r="BV129" s="33">
        <v>0.5</v>
      </c>
      <c r="BW129" s="33">
        <v>0.5</v>
      </c>
      <c r="BX129" s="33">
        <v>0.5</v>
      </c>
      <c r="BY129" s="33">
        <v>0.5</v>
      </c>
      <c r="BZ129" s="33">
        <v>0.5</v>
      </c>
      <c r="CA129" s="33">
        <v>0.5</v>
      </c>
      <c r="CB129" s="33">
        <v>0.5</v>
      </c>
      <c r="CC129" s="33">
        <v>0.5</v>
      </c>
      <c r="CD129" s="33">
        <v>0.05</v>
      </c>
      <c r="CE129" s="33">
        <v>0.05</v>
      </c>
      <c r="CF129" s="33"/>
      <c r="CG129" s="50" t="str">
        <f t="shared" si="421"/>
        <v>For: Saturday,</v>
      </c>
      <c r="CH129" s="41" t="str">
        <f t="shared" si="445"/>
        <v xml:space="preserve">
</v>
      </c>
      <c r="CI129" s="41" t="str">
        <f t="shared" si="446"/>
        <v xml:space="preserve">
</v>
      </c>
      <c r="CJ129" s="41" t="str">
        <f t="shared" si="447"/>
        <v xml:space="preserve">
</v>
      </c>
      <c r="CK129" s="41" t="str">
        <f t="shared" si="448"/>
        <v xml:space="preserve">
</v>
      </c>
      <c r="CL129" s="41" t="str">
        <f t="shared" si="449"/>
        <v xml:space="preserve">
</v>
      </c>
      <c r="CM129" s="41" t="str">
        <f t="shared" si="450"/>
        <v>Until: 06:00,
0.05,</v>
      </c>
      <c r="CN129" s="41" t="str">
        <f t="shared" si="451"/>
        <v xml:space="preserve">
</v>
      </c>
      <c r="CO129" s="41" t="str">
        <f t="shared" si="452"/>
        <v xml:space="preserve">
</v>
      </c>
      <c r="CP129" s="41" t="str">
        <f t="shared" si="453"/>
        <v xml:space="preserve">
</v>
      </c>
      <c r="CQ129" s="41" t="str">
        <f t="shared" si="454"/>
        <v xml:space="preserve">
</v>
      </c>
      <c r="CR129" s="41" t="str">
        <f t="shared" si="455"/>
        <v>Until: 11:00,
0.3,</v>
      </c>
      <c r="CS129" s="41" t="str">
        <f t="shared" si="456"/>
        <v xml:space="preserve">
</v>
      </c>
      <c r="CT129" s="41" t="str">
        <f t="shared" si="457"/>
        <v xml:space="preserve">
</v>
      </c>
      <c r="CU129" s="41" t="str">
        <f t="shared" si="458"/>
        <v xml:space="preserve">
</v>
      </c>
      <c r="CV129" s="41" t="str">
        <f t="shared" si="459"/>
        <v xml:space="preserve">
</v>
      </c>
      <c r="CW129" s="41" t="str">
        <f t="shared" si="460"/>
        <v xml:space="preserve">
</v>
      </c>
      <c r="CX129" s="41" t="str">
        <f t="shared" si="461"/>
        <v xml:space="preserve">
</v>
      </c>
      <c r="CY129" s="41" t="str">
        <f t="shared" si="462"/>
        <v xml:space="preserve">
</v>
      </c>
      <c r="CZ129" s="41" t="str">
        <f t="shared" si="463"/>
        <v xml:space="preserve">
</v>
      </c>
      <c r="DA129" s="41" t="str">
        <f t="shared" si="464"/>
        <v xml:space="preserve">
</v>
      </c>
      <c r="DB129" s="41" t="str">
        <f t="shared" si="465"/>
        <v xml:space="preserve">
</v>
      </c>
      <c r="DC129" s="41" t="str">
        <f t="shared" si="466"/>
        <v>Until: 22:00,
0.65,</v>
      </c>
      <c r="DD129" s="41" t="str">
        <f t="shared" si="467"/>
        <v xml:space="preserve">
</v>
      </c>
      <c r="DE129" s="41" t="str">
        <f t="shared" ref="DE129:DE133" si="471">IF(CG129="","",CONCATENATE(,$BA$18,",","
",CE130,","))</f>
        <v>Until: 24:00,
0.05,</v>
      </c>
    </row>
    <row r="130" spans="1:109" x14ac:dyDescent="0.3">
      <c r="A130" s="29"/>
      <c r="B130" s="54" t="s">
        <v>112</v>
      </c>
      <c r="C130" s="45">
        <v>3</v>
      </c>
      <c r="D130" s="33">
        <v>0.05</v>
      </c>
      <c r="E130" s="33">
        <v>0.05</v>
      </c>
      <c r="F130" s="33">
        <v>0.05</v>
      </c>
      <c r="G130" s="33">
        <v>0.05</v>
      </c>
      <c r="H130" s="33">
        <v>0.05</v>
      </c>
      <c r="I130" s="33">
        <v>0.05</v>
      </c>
      <c r="J130" s="33">
        <v>0.05</v>
      </c>
      <c r="K130" s="33">
        <v>0.1</v>
      </c>
      <c r="L130" s="33">
        <v>0.1</v>
      </c>
      <c r="M130" s="33">
        <v>0.1</v>
      </c>
      <c r="N130" s="33">
        <v>0.1</v>
      </c>
      <c r="O130" s="33">
        <v>0.1</v>
      </c>
      <c r="P130" s="33">
        <v>0.7</v>
      </c>
      <c r="Q130" s="33">
        <v>0.7</v>
      </c>
      <c r="R130" s="33">
        <v>0.7</v>
      </c>
      <c r="S130" s="33">
        <v>0.7</v>
      </c>
      <c r="T130" s="33">
        <v>0.7</v>
      </c>
      <c r="U130" s="33">
        <v>0.7</v>
      </c>
      <c r="V130" s="33">
        <v>0.7</v>
      </c>
      <c r="W130" s="33">
        <v>0.7</v>
      </c>
      <c r="X130" s="33">
        <v>0.7</v>
      </c>
      <c r="Y130" s="33">
        <v>0.2</v>
      </c>
      <c r="Z130" s="33">
        <v>0.05</v>
      </c>
      <c r="AA130" s="33">
        <v>0.05</v>
      </c>
      <c r="AB130" s="33"/>
      <c r="AC130" s="50" t="str">
        <f t="shared" si="419"/>
        <v>For: Sunday,</v>
      </c>
      <c r="AD130" s="41" t="str">
        <f t="shared" si="422"/>
        <v xml:space="preserve">
</v>
      </c>
      <c r="AE130" s="41" t="str">
        <f t="shared" si="423"/>
        <v xml:space="preserve">
</v>
      </c>
      <c r="AF130" s="41" t="str">
        <f t="shared" si="424"/>
        <v xml:space="preserve">
</v>
      </c>
      <c r="AG130" s="41" t="str">
        <f t="shared" si="425"/>
        <v xml:space="preserve">
</v>
      </c>
      <c r="AH130" s="41" t="str">
        <f t="shared" si="426"/>
        <v xml:space="preserve">
</v>
      </c>
      <c r="AI130" s="41" t="str">
        <f t="shared" si="427"/>
        <v xml:space="preserve">
</v>
      </c>
      <c r="AJ130" s="41" t="str">
        <f t="shared" si="428"/>
        <v xml:space="preserve">
</v>
      </c>
      <c r="AK130" s="41" t="str">
        <f t="shared" si="429"/>
        <v xml:space="preserve">
</v>
      </c>
      <c r="AL130" s="41" t="str">
        <f t="shared" si="430"/>
        <v xml:space="preserve">
</v>
      </c>
      <c r="AM130" s="41" t="str">
        <f t="shared" si="431"/>
        <v xml:space="preserve">
</v>
      </c>
      <c r="AN130" s="41" t="str">
        <f t="shared" si="432"/>
        <v xml:space="preserve">
</v>
      </c>
      <c r="AO130" s="41" t="str">
        <f t="shared" si="433"/>
        <v xml:space="preserve">
</v>
      </c>
      <c r="AP130" s="41" t="str">
        <f t="shared" si="434"/>
        <v xml:space="preserve">
</v>
      </c>
      <c r="AQ130" s="41" t="str">
        <f t="shared" si="435"/>
        <v xml:space="preserve">
</v>
      </c>
      <c r="AR130" s="41" t="str">
        <f t="shared" si="436"/>
        <v xml:space="preserve">
</v>
      </c>
      <c r="AS130" s="41" t="str">
        <f t="shared" si="437"/>
        <v xml:space="preserve">
</v>
      </c>
      <c r="AT130" s="41" t="str">
        <f t="shared" si="438"/>
        <v xml:space="preserve">
</v>
      </c>
      <c r="AU130" s="41" t="str">
        <f t="shared" si="439"/>
        <v xml:space="preserve">
</v>
      </c>
      <c r="AV130" s="41" t="str">
        <f t="shared" si="440"/>
        <v xml:space="preserve">
</v>
      </c>
      <c r="AW130" s="41" t="str">
        <f t="shared" si="441"/>
        <v xml:space="preserve">
</v>
      </c>
      <c r="AX130" s="41" t="str">
        <f t="shared" si="442"/>
        <v xml:space="preserve">
</v>
      </c>
      <c r="AY130" s="41" t="str">
        <f t="shared" si="443"/>
        <v xml:space="preserve">
</v>
      </c>
      <c r="AZ130" s="41" t="str">
        <f t="shared" si="444"/>
        <v xml:space="preserve">
</v>
      </c>
      <c r="BA130" s="41" t="str">
        <f t="shared" si="468"/>
        <v>Until: 24:00,
1,</v>
      </c>
      <c r="BB130" s="42" t="str">
        <f t="shared" si="469"/>
        <v>For: Sunday,
Until: 24:00,
1,</v>
      </c>
      <c r="BC130" t="s">
        <v>33</v>
      </c>
      <c r="BD130" s="29"/>
      <c r="BE130" s="29"/>
      <c r="BF130" s="54" t="str">
        <f t="shared" si="470"/>
        <v>Sunday</v>
      </c>
      <c r="BG130" s="45">
        <v>6</v>
      </c>
      <c r="BH130" s="33">
        <v>0.05</v>
      </c>
      <c r="BI130" s="33">
        <v>0.05</v>
      </c>
      <c r="BJ130" s="33">
        <v>0.05</v>
      </c>
      <c r="BK130" s="33">
        <v>0.05</v>
      </c>
      <c r="BL130" s="33">
        <v>0.05</v>
      </c>
      <c r="BM130" s="33">
        <v>0.05</v>
      </c>
      <c r="BN130" s="33">
        <v>0.3</v>
      </c>
      <c r="BO130" s="33">
        <v>0.3</v>
      </c>
      <c r="BP130" s="33">
        <v>0.3</v>
      </c>
      <c r="BQ130" s="33">
        <v>0.3</v>
      </c>
      <c r="BR130" s="33">
        <v>0.3</v>
      </c>
      <c r="BS130" s="33">
        <v>0.65</v>
      </c>
      <c r="BT130" s="33">
        <v>0.65</v>
      </c>
      <c r="BU130" s="33">
        <v>0.65</v>
      </c>
      <c r="BV130" s="33">
        <v>0.65</v>
      </c>
      <c r="BW130" s="33">
        <v>0.65</v>
      </c>
      <c r="BX130" s="33">
        <v>0.65</v>
      </c>
      <c r="BY130" s="33">
        <v>0.65</v>
      </c>
      <c r="BZ130" s="33">
        <v>0.65</v>
      </c>
      <c r="CA130" s="33">
        <v>0.65</v>
      </c>
      <c r="CB130" s="33">
        <v>0.65</v>
      </c>
      <c r="CC130" s="33">
        <v>0.65</v>
      </c>
      <c r="CD130" s="33">
        <v>0.05</v>
      </c>
      <c r="CE130" s="33">
        <v>0.05</v>
      </c>
      <c r="CF130" s="33"/>
      <c r="CG130" s="50" t="str">
        <f t="shared" si="421"/>
        <v>For: Sunday,</v>
      </c>
      <c r="CH130" s="41" t="str">
        <f t="shared" si="445"/>
        <v xml:space="preserve">
</v>
      </c>
      <c r="CI130" s="41" t="str">
        <f t="shared" si="446"/>
        <v xml:space="preserve">
</v>
      </c>
      <c r="CJ130" s="41" t="str">
        <f t="shared" si="447"/>
        <v xml:space="preserve">
</v>
      </c>
      <c r="CK130" s="41" t="str">
        <f t="shared" si="448"/>
        <v xml:space="preserve">
</v>
      </c>
      <c r="CL130" s="41" t="str">
        <f t="shared" si="449"/>
        <v xml:space="preserve">
</v>
      </c>
      <c r="CM130" s="41" t="str">
        <f t="shared" si="450"/>
        <v xml:space="preserve">
</v>
      </c>
      <c r="CN130" s="41" t="str">
        <f t="shared" si="451"/>
        <v xml:space="preserve">
</v>
      </c>
      <c r="CO130" s="41" t="str">
        <f t="shared" si="452"/>
        <v xml:space="preserve">
</v>
      </c>
      <c r="CP130" s="41" t="str">
        <f t="shared" si="453"/>
        <v xml:space="preserve">
</v>
      </c>
      <c r="CQ130" s="41" t="str">
        <f t="shared" si="454"/>
        <v xml:space="preserve">
</v>
      </c>
      <c r="CR130" s="41" t="str">
        <f t="shared" si="455"/>
        <v xml:space="preserve">
</v>
      </c>
      <c r="CS130" s="41" t="str">
        <f t="shared" si="456"/>
        <v xml:space="preserve">
</v>
      </c>
      <c r="CT130" s="41" t="str">
        <f t="shared" si="457"/>
        <v xml:space="preserve">
</v>
      </c>
      <c r="CU130" s="41" t="str">
        <f t="shared" si="458"/>
        <v xml:space="preserve">
</v>
      </c>
      <c r="CV130" s="41" t="str">
        <f t="shared" si="459"/>
        <v xml:space="preserve">
</v>
      </c>
      <c r="CW130" s="41" t="str">
        <f t="shared" si="460"/>
        <v xml:space="preserve">
</v>
      </c>
      <c r="CX130" s="41" t="str">
        <f t="shared" si="461"/>
        <v xml:space="preserve">
</v>
      </c>
      <c r="CY130" s="41" t="str">
        <f t="shared" si="462"/>
        <v xml:space="preserve">
</v>
      </c>
      <c r="CZ130" s="41" t="str">
        <f t="shared" si="463"/>
        <v xml:space="preserve">
</v>
      </c>
      <c r="DA130" s="41" t="str">
        <f t="shared" si="464"/>
        <v xml:space="preserve">
</v>
      </c>
      <c r="DB130" s="41" t="str">
        <f t="shared" si="465"/>
        <v xml:space="preserve">
</v>
      </c>
      <c r="DC130" s="41" t="str">
        <f t="shared" si="466"/>
        <v xml:space="preserve">
</v>
      </c>
      <c r="DD130" s="41" t="str">
        <f t="shared" si="467"/>
        <v xml:space="preserve">
</v>
      </c>
      <c r="DE130" s="41" t="str">
        <f t="shared" si="471"/>
        <v>Until: 24:00,
1,</v>
      </c>
    </row>
    <row r="131" spans="1:109" hidden="1" x14ac:dyDescent="0.3">
      <c r="A131" s="29"/>
      <c r="B131" s="54" t="s">
        <v>106</v>
      </c>
      <c r="C131" s="45"/>
      <c r="D131" s="33">
        <v>1</v>
      </c>
      <c r="E131" s="33">
        <v>1</v>
      </c>
      <c r="F131" s="33">
        <v>1</v>
      </c>
      <c r="G131" s="33">
        <v>1</v>
      </c>
      <c r="H131" s="33">
        <v>1</v>
      </c>
      <c r="I131" s="33">
        <v>1</v>
      </c>
      <c r="J131" s="33">
        <v>1</v>
      </c>
      <c r="K131" s="33">
        <v>1</v>
      </c>
      <c r="L131" s="33">
        <v>1</v>
      </c>
      <c r="M131" s="33">
        <v>1</v>
      </c>
      <c r="N131" s="33">
        <v>1</v>
      </c>
      <c r="O131" s="33">
        <v>1</v>
      </c>
      <c r="P131" s="33">
        <v>1</v>
      </c>
      <c r="Q131" s="33">
        <v>1</v>
      </c>
      <c r="R131" s="33">
        <v>1</v>
      </c>
      <c r="S131" s="33">
        <v>1</v>
      </c>
      <c r="T131" s="33">
        <v>1</v>
      </c>
      <c r="U131" s="33">
        <v>1</v>
      </c>
      <c r="V131" s="33">
        <v>1</v>
      </c>
      <c r="W131" s="33">
        <v>1</v>
      </c>
      <c r="X131" s="33">
        <v>1</v>
      </c>
      <c r="Y131" s="33">
        <v>1</v>
      </c>
      <c r="Z131" s="33">
        <v>1</v>
      </c>
      <c r="AA131" s="33">
        <v>1</v>
      </c>
      <c r="AB131" s="33"/>
      <c r="AC131" s="50" t="str">
        <f t="shared" si="419"/>
        <v>For: Thursday,</v>
      </c>
      <c r="AD131" s="41" t="str">
        <f t="shared" si="422"/>
        <v xml:space="preserve">
</v>
      </c>
      <c r="AE131" s="41" t="str">
        <f t="shared" si="423"/>
        <v xml:space="preserve">
</v>
      </c>
      <c r="AF131" s="41" t="str">
        <f t="shared" si="424"/>
        <v xml:space="preserve">
</v>
      </c>
      <c r="AG131" s="41" t="str">
        <f t="shared" si="425"/>
        <v xml:space="preserve">
</v>
      </c>
      <c r="AH131" s="41" t="str">
        <f t="shared" si="426"/>
        <v xml:space="preserve">
</v>
      </c>
      <c r="AI131" s="41" t="str">
        <f t="shared" si="427"/>
        <v xml:space="preserve">
</v>
      </c>
      <c r="AJ131" s="41" t="str">
        <f t="shared" si="428"/>
        <v xml:space="preserve">
</v>
      </c>
      <c r="AK131" s="41" t="str">
        <f t="shared" si="429"/>
        <v xml:space="preserve">
</v>
      </c>
      <c r="AL131" s="41" t="str">
        <f t="shared" si="430"/>
        <v xml:space="preserve">
</v>
      </c>
      <c r="AM131" s="41" t="str">
        <f t="shared" si="431"/>
        <v xml:space="preserve">
</v>
      </c>
      <c r="AN131" s="41" t="str">
        <f t="shared" si="432"/>
        <v xml:space="preserve">
</v>
      </c>
      <c r="AO131" s="41" t="str">
        <f t="shared" si="433"/>
        <v xml:space="preserve">
</v>
      </c>
      <c r="AP131" s="41" t="str">
        <f t="shared" si="434"/>
        <v xml:space="preserve">
</v>
      </c>
      <c r="AQ131" s="41" t="str">
        <f t="shared" si="435"/>
        <v xml:space="preserve">
</v>
      </c>
      <c r="AR131" s="41" t="str">
        <f t="shared" si="436"/>
        <v xml:space="preserve">
</v>
      </c>
      <c r="AS131" s="41" t="str">
        <f t="shared" si="437"/>
        <v xml:space="preserve">
</v>
      </c>
      <c r="AT131" s="41" t="str">
        <f t="shared" si="438"/>
        <v xml:space="preserve">
</v>
      </c>
      <c r="AU131" s="41" t="str">
        <f t="shared" si="439"/>
        <v xml:space="preserve">
</v>
      </c>
      <c r="AV131" s="41" t="str">
        <f t="shared" si="440"/>
        <v xml:space="preserve">
</v>
      </c>
      <c r="AW131" s="41" t="str">
        <f t="shared" si="441"/>
        <v xml:space="preserve">
</v>
      </c>
      <c r="AX131" s="41" t="str">
        <f t="shared" si="442"/>
        <v xml:space="preserve">
</v>
      </c>
      <c r="AY131" s="41" t="str">
        <f t="shared" si="443"/>
        <v xml:space="preserve">
</v>
      </c>
      <c r="AZ131" s="41" t="str">
        <f t="shared" si="444"/>
        <v xml:space="preserve">
</v>
      </c>
      <c r="BA131" s="41" t="str">
        <f t="shared" si="468"/>
        <v>Until: 24:00,
1,</v>
      </c>
      <c r="BB131" s="42" t="str">
        <f t="shared" si="469"/>
        <v>For: Thursday,
Until: 24:00,
1,</v>
      </c>
      <c r="BC131" t="s">
        <v>33</v>
      </c>
      <c r="BD131" s="29"/>
      <c r="BE131" s="29"/>
      <c r="BF131" s="54" t="s">
        <v>106</v>
      </c>
      <c r="BG131" s="45">
        <v>6</v>
      </c>
      <c r="BH131" s="33">
        <v>1</v>
      </c>
      <c r="BI131" s="33">
        <v>1</v>
      </c>
      <c r="BJ131" s="33">
        <v>1</v>
      </c>
      <c r="BK131" s="33">
        <v>1</v>
      </c>
      <c r="BL131" s="33">
        <v>1</v>
      </c>
      <c r="BM131" s="33">
        <v>1</v>
      </c>
      <c r="BN131" s="33">
        <v>1</v>
      </c>
      <c r="BO131" s="33">
        <v>1</v>
      </c>
      <c r="BP131" s="33">
        <v>1</v>
      </c>
      <c r="BQ131" s="33">
        <v>1</v>
      </c>
      <c r="BR131" s="33">
        <v>1</v>
      </c>
      <c r="BS131" s="33">
        <v>1</v>
      </c>
      <c r="BT131" s="33">
        <v>1</v>
      </c>
      <c r="BU131" s="33">
        <v>1</v>
      </c>
      <c r="BV131" s="33">
        <v>1</v>
      </c>
      <c r="BW131" s="33">
        <v>1</v>
      </c>
      <c r="BX131" s="33">
        <v>1</v>
      </c>
      <c r="BY131" s="33">
        <v>1</v>
      </c>
      <c r="BZ131" s="33">
        <v>1</v>
      </c>
      <c r="CA131" s="33">
        <v>1</v>
      </c>
      <c r="CB131" s="33">
        <v>1</v>
      </c>
      <c r="CC131" s="33">
        <v>1</v>
      </c>
      <c r="CD131" s="33">
        <v>1</v>
      </c>
      <c r="CE131" s="33">
        <v>1</v>
      </c>
      <c r="CF131" s="33"/>
      <c r="CG131" s="50" t="str">
        <f t="shared" si="421"/>
        <v>For: Thursday,</v>
      </c>
      <c r="CH131" s="41" t="str">
        <f t="shared" si="445"/>
        <v xml:space="preserve">
</v>
      </c>
      <c r="CI131" s="41" t="str">
        <f t="shared" si="446"/>
        <v xml:space="preserve">
</v>
      </c>
      <c r="CJ131" s="41" t="str">
        <f t="shared" si="447"/>
        <v xml:space="preserve">
</v>
      </c>
      <c r="CK131" s="41" t="str">
        <f t="shared" si="448"/>
        <v xml:space="preserve">
</v>
      </c>
      <c r="CL131" s="41" t="str">
        <f t="shared" si="449"/>
        <v xml:space="preserve">
</v>
      </c>
      <c r="CM131" s="41" t="str">
        <f t="shared" si="450"/>
        <v xml:space="preserve">
</v>
      </c>
      <c r="CN131" s="41" t="str">
        <f t="shared" si="451"/>
        <v xml:space="preserve">
</v>
      </c>
      <c r="CO131" s="41" t="str">
        <f t="shared" si="452"/>
        <v xml:space="preserve">
</v>
      </c>
      <c r="CP131" s="41" t="str">
        <f t="shared" si="453"/>
        <v xml:space="preserve">
</v>
      </c>
      <c r="CQ131" s="41" t="str">
        <f t="shared" si="454"/>
        <v xml:space="preserve">
</v>
      </c>
      <c r="CR131" s="41" t="str">
        <f t="shared" si="455"/>
        <v xml:space="preserve">
</v>
      </c>
      <c r="CS131" s="41" t="str">
        <f t="shared" si="456"/>
        <v xml:space="preserve">
</v>
      </c>
      <c r="CT131" s="41" t="str">
        <f t="shared" si="457"/>
        <v xml:space="preserve">
</v>
      </c>
      <c r="CU131" s="41" t="str">
        <f t="shared" si="458"/>
        <v xml:space="preserve">
</v>
      </c>
      <c r="CV131" s="41" t="str">
        <f t="shared" si="459"/>
        <v xml:space="preserve">
</v>
      </c>
      <c r="CW131" s="41" t="str">
        <f t="shared" si="460"/>
        <v xml:space="preserve">
</v>
      </c>
      <c r="CX131" s="41" t="str">
        <f t="shared" si="461"/>
        <v xml:space="preserve">
</v>
      </c>
      <c r="CY131" s="41" t="str">
        <f t="shared" si="462"/>
        <v xml:space="preserve">
</v>
      </c>
      <c r="CZ131" s="41" t="str">
        <f t="shared" si="463"/>
        <v xml:space="preserve">
</v>
      </c>
      <c r="DA131" s="41" t="str">
        <f t="shared" si="464"/>
        <v xml:space="preserve">
</v>
      </c>
      <c r="DB131" s="41" t="str">
        <f t="shared" si="465"/>
        <v xml:space="preserve">
</v>
      </c>
      <c r="DC131" s="41" t="str">
        <f t="shared" si="466"/>
        <v xml:space="preserve">
</v>
      </c>
      <c r="DD131" s="41" t="str">
        <f t="shared" si="467"/>
        <v xml:space="preserve">
</v>
      </c>
      <c r="DE131" s="41" t="str">
        <f t="shared" si="471"/>
        <v>Until: 24:00,
1,</v>
      </c>
    </row>
    <row r="132" spans="1:109" hidden="1" x14ac:dyDescent="0.3">
      <c r="A132" s="29"/>
      <c r="B132" s="54" t="s">
        <v>107</v>
      </c>
      <c r="C132" s="45">
        <v>4</v>
      </c>
      <c r="D132" s="33">
        <v>1</v>
      </c>
      <c r="E132" s="33">
        <v>1</v>
      </c>
      <c r="F132" s="33">
        <v>1</v>
      </c>
      <c r="G132" s="33">
        <v>1</v>
      </c>
      <c r="H132" s="33">
        <v>1</v>
      </c>
      <c r="I132" s="33">
        <v>1</v>
      </c>
      <c r="J132" s="33">
        <v>1</v>
      </c>
      <c r="K132" s="33">
        <v>1</v>
      </c>
      <c r="L132" s="33">
        <v>1</v>
      </c>
      <c r="M132" s="33">
        <v>1</v>
      </c>
      <c r="N132" s="33">
        <v>1</v>
      </c>
      <c r="O132" s="33">
        <v>1</v>
      </c>
      <c r="P132" s="33">
        <v>1</v>
      </c>
      <c r="Q132" s="33">
        <v>1</v>
      </c>
      <c r="R132" s="33">
        <v>1</v>
      </c>
      <c r="S132" s="33">
        <v>1</v>
      </c>
      <c r="T132" s="33">
        <v>1</v>
      </c>
      <c r="U132" s="33">
        <v>1</v>
      </c>
      <c r="V132" s="33">
        <v>1</v>
      </c>
      <c r="W132" s="33">
        <v>1</v>
      </c>
      <c r="X132" s="33">
        <v>1</v>
      </c>
      <c r="Y132" s="33">
        <v>1</v>
      </c>
      <c r="Z132" s="33">
        <v>1</v>
      </c>
      <c r="AA132" s="33">
        <v>1</v>
      </c>
      <c r="AB132" s="33"/>
      <c r="AC132" s="50" t="str">
        <f t="shared" si="419"/>
        <v>For: Friday,</v>
      </c>
      <c r="AD132" s="41" t="str">
        <f t="shared" si="422"/>
        <v xml:space="preserve">
</v>
      </c>
      <c r="AE132" s="41" t="str">
        <f t="shared" si="423"/>
        <v xml:space="preserve">
</v>
      </c>
      <c r="AF132" s="41" t="str">
        <f t="shared" si="424"/>
        <v xml:space="preserve">
</v>
      </c>
      <c r="AG132" s="41" t="str">
        <f t="shared" si="425"/>
        <v xml:space="preserve">
</v>
      </c>
      <c r="AH132" s="41" t="str">
        <f t="shared" si="426"/>
        <v xml:space="preserve">
</v>
      </c>
      <c r="AI132" s="41" t="str">
        <f t="shared" si="427"/>
        <v xml:space="preserve">
</v>
      </c>
      <c r="AJ132" s="41" t="str">
        <f t="shared" si="428"/>
        <v xml:space="preserve">
</v>
      </c>
      <c r="AK132" s="41" t="str">
        <f t="shared" si="429"/>
        <v xml:space="preserve">
</v>
      </c>
      <c r="AL132" s="41" t="str">
        <f t="shared" si="430"/>
        <v xml:space="preserve">
</v>
      </c>
      <c r="AM132" s="41" t="str">
        <f t="shared" si="431"/>
        <v xml:space="preserve">
</v>
      </c>
      <c r="AN132" s="41" t="str">
        <f t="shared" si="432"/>
        <v xml:space="preserve">
</v>
      </c>
      <c r="AO132" s="41" t="str">
        <f t="shared" si="433"/>
        <v xml:space="preserve">
</v>
      </c>
      <c r="AP132" s="41" t="str">
        <f t="shared" si="434"/>
        <v xml:space="preserve">
</v>
      </c>
      <c r="AQ132" s="41" t="str">
        <f t="shared" si="435"/>
        <v xml:space="preserve">
</v>
      </c>
      <c r="AR132" s="41" t="str">
        <f t="shared" si="436"/>
        <v xml:space="preserve">
</v>
      </c>
      <c r="AS132" s="41" t="str">
        <f t="shared" si="437"/>
        <v xml:space="preserve">
</v>
      </c>
      <c r="AT132" s="41" t="str">
        <f t="shared" si="438"/>
        <v xml:space="preserve">
</v>
      </c>
      <c r="AU132" s="41" t="str">
        <f t="shared" si="439"/>
        <v xml:space="preserve">
</v>
      </c>
      <c r="AV132" s="41" t="str">
        <f t="shared" si="440"/>
        <v xml:space="preserve">
</v>
      </c>
      <c r="AW132" s="41" t="str">
        <f t="shared" si="441"/>
        <v xml:space="preserve">
</v>
      </c>
      <c r="AX132" s="41" t="str">
        <f t="shared" si="442"/>
        <v xml:space="preserve">
</v>
      </c>
      <c r="AY132" s="41" t="str">
        <f t="shared" si="443"/>
        <v xml:space="preserve">
</v>
      </c>
      <c r="AZ132" s="41" t="str">
        <f t="shared" si="444"/>
        <v xml:space="preserve">
</v>
      </c>
      <c r="BA132" s="41" t="str">
        <f t="shared" si="468"/>
        <v>Until: 24:00,
1,</v>
      </c>
      <c r="BB132" s="42" t="str">
        <f t="shared" si="469"/>
        <v>For: Friday,
Until: 24:00,
1,</v>
      </c>
      <c r="BC132" t="s">
        <v>33</v>
      </c>
      <c r="BD132" s="29"/>
      <c r="BE132" s="29"/>
      <c r="BF132" s="54" t="s">
        <v>107</v>
      </c>
      <c r="BG132" s="45">
        <v>6</v>
      </c>
      <c r="BH132" s="33">
        <v>1</v>
      </c>
      <c r="BI132" s="33">
        <v>1</v>
      </c>
      <c r="BJ132" s="33">
        <v>1</v>
      </c>
      <c r="BK132" s="33">
        <v>1</v>
      </c>
      <c r="BL132" s="33">
        <v>1</v>
      </c>
      <c r="BM132" s="33">
        <v>1</v>
      </c>
      <c r="BN132" s="33">
        <v>1</v>
      </c>
      <c r="BO132" s="33">
        <v>1</v>
      </c>
      <c r="BP132" s="33">
        <v>1</v>
      </c>
      <c r="BQ132" s="33">
        <v>1</v>
      </c>
      <c r="BR132" s="33">
        <v>1</v>
      </c>
      <c r="BS132" s="33">
        <v>1</v>
      </c>
      <c r="BT132" s="33">
        <v>1</v>
      </c>
      <c r="BU132" s="33">
        <v>1</v>
      </c>
      <c r="BV132" s="33">
        <v>1</v>
      </c>
      <c r="BW132" s="33">
        <v>1</v>
      </c>
      <c r="BX132" s="33">
        <v>1</v>
      </c>
      <c r="BY132" s="33">
        <v>1</v>
      </c>
      <c r="BZ132" s="33">
        <v>1</v>
      </c>
      <c r="CA132" s="33">
        <v>1</v>
      </c>
      <c r="CB132" s="33">
        <v>1</v>
      </c>
      <c r="CC132" s="33">
        <v>1</v>
      </c>
      <c r="CD132" s="33">
        <v>1</v>
      </c>
      <c r="CE132" s="33">
        <v>1</v>
      </c>
      <c r="CF132" s="33"/>
      <c r="CG132" s="50" t="str">
        <f t="shared" si="421"/>
        <v>For: Friday,</v>
      </c>
      <c r="CH132" s="41" t="str">
        <f t="shared" si="445"/>
        <v xml:space="preserve">
</v>
      </c>
      <c r="CI132" s="41" t="str">
        <f t="shared" si="446"/>
        <v xml:space="preserve">
</v>
      </c>
      <c r="CJ132" s="41" t="str">
        <f t="shared" si="447"/>
        <v xml:space="preserve">
</v>
      </c>
      <c r="CK132" s="41" t="str">
        <f t="shared" si="448"/>
        <v xml:space="preserve">
</v>
      </c>
      <c r="CL132" s="41" t="str">
        <f t="shared" si="449"/>
        <v xml:space="preserve">
</v>
      </c>
      <c r="CM132" s="41" t="str">
        <f t="shared" si="450"/>
        <v xml:space="preserve">
</v>
      </c>
      <c r="CN132" s="41" t="str">
        <f t="shared" si="451"/>
        <v xml:space="preserve">
</v>
      </c>
      <c r="CO132" s="41" t="str">
        <f t="shared" si="452"/>
        <v xml:space="preserve">
</v>
      </c>
      <c r="CP132" s="41" t="str">
        <f t="shared" si="453"/>
        <v xml:space="preserve">
</v>
      </c>
      <c r="CQ132" s="41" t="str">
        <f t="shared" si="454"/>
        <v xml:space="preserve">
</v>
      </c>
      <c r="CR132" s="41" t="str">
        <f t="shared" si="455"/>
        <v xml:space="preserve">
</v>
      </c>
      <c r="CS132" s="41" t="str">
        <f t="shared" si="456"/>
        <v xml:space="preserve">
</v>
      </c>
      <c r="CT132" s="41" t="str">
        <f t="shared" si="457"/>
        <v xml:space="preserve">
</v>
      </c>
      <c r="CU132" s="41" t="str">
        <f t="shared" si="458"/>
        <v xml:space="preserve">
</v>
      </c>
      <c r="CV132" s="41" t="str">
        <f t="shared" si="459"/>
        <v xml:space="preserve">
</v>
      </c>
      <c r="CW132" s="41" t="str">
        <f t="shared" si="460"/>
        <v xml:space="preserve">
</v>
      </c>
      <c r="CX132" s="41" t="str">
        <f t="shared" si="461"/>
        <v xml:space="preserve">
</v>
      </c>
      <c r="CY132" s="41" t="str">
        <f t="shared" si="462"/>
        <v xml:space="preserve">
</v>
      </c>
      <c r="CZ132" s="41" t="str">
        <f t="shared" si="463"/>
        <v xml:space="preserve">
</v>
      </c>
      <c r="DA132" s="41" t="str">
        <f t="shared" si="464"/>
        <v xml:space="preserve">
</v>
      </c>
      <c r="DB132" s="41" t="str">
        <f t="shared" si="465"/>
        <v xml:space="preserve">
</v>
      </c>
      <c r="DC132" s="41" t="str">
        <f t="shared" si="466"/>
        <v xml:space="preserve">
</v>
      </c>
      <c r="DD132" s="41" t="str">
        <f t="shared" si="467"/>
        <v xml:space="preserve">
</v>
      </c>
      <c r="DE132" s="41" t="str">
        <f t="shared" si="471"/>
        <v>Until: 24:00,
1,</v>
      </c>
    </row>
    <row r="133" spans="1:109" hidden="1" x14ac:dyDescent="0.3">
      <c r="A133" s="29"/>
      <c r="B133" s="54" t="s">
        <v>43</v>
      </c>
      <c r="C133" s="45">
        <v>4</v>
      </c>
      <c r="D133" s="33">
        <v>1</v>
      </c>
      <c r="E133" s="33">
        <v>1</v>
      </c>
      <c r="F133" s="33">
        <v>1</v>
      </c>
      <c r="G133" s="33">
        <v>1</v>
      </c>
      <c r="H133" s="33">
        <v>1</v>
      </c>
      <c r="I133" s="33">
        <v>1</v>
      </c>
      <c r="J133" s="33">
        <v>1</v>
      </c>
      <c r="K133" s="33">
        <v>1</v>
      </c>
      <c r="L133" s="33">
        <v>1</v>
      </c>
      <c r="M133" s="33">
        <v>1</v>
      </c>
      <c r="N133" s="33">
        <v>1</v>
      </c>
      <c r="O133" s="33">
        <v>1</v>
      </c>
      <c r="P133" s="33">
        <v>1</v>
      </c>
      <c r="Q133" s="33">
        <v>1</v>
      </c>
      <c r="R133" s="33">
        <v>1</v>
      </c>
      <c r="S133" s="33">
        <v>1</v>
      </c>
      <c r="T133" s="33">
        <v>1</v>
      </c>
      <c r="U133" s="33">
        <v>1</v>
      </c>
      <c r="V133" s="33">
        <v>1</v>
      </c>
      <c r="W133" s="33">
        <v>1</v>
      </c>
      <c r="X133" s="33">
        <v>1</v>
      </c>
      <c r="Y133" s="33">
        <v>1</v>
      </c>
      <c r="Z133" s="33">
        <v>1</v>
      </c>
      <c r="AA133" s="33">
        <v>1</v>
      </c>
      <c r="AB133" s="33"/>
      <c r="AC133" s="50" t="str">
        <f t="shared" si="419"/>
        <v>For: Weekend,</v>
      </c>
      <c r="AD133" s="41" t="str">
        <f t="shared" si="422"/>
        <v xml:space="preserve">
</v>
      </c>
      <c r="AE133" s="41" t="str">
        <f t="shared" si="423"/>
        <v xml:space="preserve">
</v>
      </c>
      <c r="AF133" s="41" t="str">
        <f t="shared" si="424"/>
        <v xml:space="preserve">
</v>
      </c>
      <c r="AG133" s="41" t="str">
        <f t="shared" si="425"/>
        <v xml:space="preserve">
</v>
      </c>
      <c r="AH133" s="41" t="str">
        <f t="shared" si="426"/>
        <v xml:space="preserve">
</v>
      </c>
      <c r="AI133" s="41" t="str">
        <f t="shared" si="427"/>
        <v xml:space="preserve">
</v>
      </c>
      <c r="AJ133" s="41" t="str">
        <f t="shared" si="428"/>
        <v xml:space="preserve">
</v>
      </c>
      <c r="AK133" s="41" t="str">
        <f t="shared" si="429"/>
        <v xml:space="preserve">
</v>
      </c>
      <c r="AL133" s="41" t="str">
        <f t="shared" si="430"/>
        <v xml:space="preserve">
</v>
      </c>
      <c r="AM133" s="41" t="str">
        <f t="shared" si="431"/>
        <v xml:space="preserve">
</v>
      </c>
      <c r="AN133" s="41" t="str">
        <f t="shared" si="432"/>
        <v xml:space="preserve">
</v>
      </c>
      <c r="AO133" s="41" t="str">
        <f t="shared" si="433"/>
        <v xml:space="preserve">
</v>
      </c>
      <c r="AP133" s="41" t="str">
        <f t="shared" si="434"/>
        <v xml:space="preserve">
</v>
      </c>
      <c r="AQ133" s="41" t="str">
        <f t="shared" si="435"/>
        <v xml:space="preserve">
</v>
      </c>
      <c r="AR133" s="41" t="str">
        <f t="shared" si="436"/>
        <v xml:space="preserve">
</v>
      </c>
      <c r="AS133" s="41" t="str">
        <f t="shared" si="437"/>
        <v xml:space="preserve">
</v>
      </c>
      <c r="AT133" s="41" t="str">
        <f t="shared" si="438"/>
        <v xml:space="preserve">
</v>
      </c>
      <c r="AU133" s="41" t="str">
        <f t="shared" si="439"/>
        <v xml:space="preserve">
</v>
      </c>
      <c r="AV133" s="41" t="str">
        <f t="shared" si="440"/>
        <v xml:space="preserve">
</v>
      </c>
      <c r="AW133" s="41" t="str">
        <f t="shared" si="441"/>
        <v xml:space="preserve">
</v>
      </c>
      <c r="AX133" s="41" t="str">
        <f t="shared" si="442"/>
        <v xml:space="preserve">
</v>
      </c>
      <c r="AY133" s="41" t="str">
        <f t="shared" si="443"/>
        <v xml:space="preserve">
</v>
      </c>
      <c r="AZ133" s="41" t="str">
        <f t="shared" si="444"/>
        <v xml:space="preserve">
</v>
      </c>
      <c r="BA133" s="41" t="str">
        <f t="shared" si="468"/>
        <v>Until: 24:00,
,</v>
      </c>
      <c r="BB133" s="42" t="str">
        <f t="shared" si="469"/>
        <v>For: Weekend,
Until: 24:00,
,</v>
      </c>
      <c r="BC133" t="s">
        <v>108</v>
      </c>
      <c r="BD133" s="29"/>
      <c r="BE133" s="29"/>
      <c r="BF133" s="54" t="s">
        <v>43</v>
      </c>
      <c r="BG133" s="45">
        <v>7</v>
      </c>
      <c r="BH133" s="33">
        <v>1</v>
      </c>
      <c r="BI133" s="33">
        <v>1</v>
      </c>
      <c r="BJ133" s="33">
        <v>1</v>
      </c>
      <c r="BK133" s="33">
        <v>1</v>
      </c>
      <c r="BL133" s="33">
        <v>1</v>
      </c>
      <c r="BM133" s="33">
        <v>1</v>
      </c>
      <c r="BN133" s="33">
        <v>1</v>
      </c>
      <c r="BO133" s="33">
        <v>1</v>
      </c>
      <c r="BP133" s="33">
        <v>1</v>
      </c>
      <c r="BQ133" s="33">
        <v>1</v>
      </c>
      <c r="BR133" s="33">
        <v>1</v>
      </c>
      <c r="BS133" s="33">
        <v>1</v>
      </c>
      <c r="BT133" s="33">
        <v>1</v>
      </c>
      <c r="BU133" s="33">
        <v>1</v>
      </c>
      <c r="BV133" s="33">
        <v>1</v>
      </c>
      <c r="BW133" s="33">
        <v>1</v>
      </c>
      <c r="BX133" s="33">
        <v>1</v>
      </c>
      <c r="BY133" s="33">
        <v>1</v>
      </c>
      <c r="BZ133" s="33">
        <v>1</v>
      </c>
      <c r="CA133" s="33">
        <v>1</v>
      </c>
      <c r="CB133" s="33">
        <v>1</v>
      </c>
      <c r="CC133" s="33">
        <v>1</v>
      </c>
      <c r="CD133" s="33">
        <v>1</v>
      </c>
      <c r="CE133" s="33">
        <v>1</v>
      </c>
      <c r="CF133" s="33"/>
      <c r="CG133" s="50" t="str">
        <f t="shared" si="421"/>
        <v>For: Weekend,</v>
      </c>
      <c r="CH133" s="41" t="str">
        <f t="shared" si="445"/>
        <v xml:space="preserve">
</v>
      </c>
      <c r="CI133" s="41" t="str">
        <f t="shared" si="446"/>
        <v xml:space="preserve">
</v>
      </c>
      <c r="CJ133" s="41" t="str">
        <f t="shared" si="447"/>
        <v xml:space="preserve">
</v>
      </c>
      <c r="CK133" s="41" t="str">
        <f t="shared" si="448"/>
        <v xml:space="preserve">
</v>
      </c>
      <c r="CL133" s="41" t="str">
        <f t="shared" si="449"/>
        <v xml:space="preserve">
</v>
      </c>
      <c r="CM133" s="41" t="str">
        <f t="shared" si="450"/>
        <v xml:space="preserve">
</v>
      </c>
      <c r="CN133" s="41" t="str">
        <f t="shared" si="451"/>
        <v xml:space="preserve">
</v>
      </c>
      <c r="CO133" s="41" t="str">
        <f t="shared" si="452"/>
        <v xml:space="preserve">
</v>
      </c>
      <c r="CP133" s="41" t="str">
        <f t="shared" si="453"/>
        <v xml:space="preserve">
</v>
      </c>
      <c r="CQ133" s="41" t="str">
        <f t="shared" si="454"/>
        <v xml:space="preserve">
</v>
      </c>
      <c r="CR133" s="41" t="str">
        <f t="shared" si="455"/>
        <v xml:space="preserve">
</v>
      </c>
      <c r="CS133" s="41" t="str">
        <f t="shared" si="456"/>
        <v xml:space="preserve">
</v>
      </c>
      <c r="CT133" s="41" t="str">
        <f t="shared" si="457"/>
        <v xml:space="preserve">
</v>
      </c>
      <c r="CU133" s="41" t="str">
        <f t="shared" si="458"/>
        <v xml:space="preserve">
</v>
      </c>
      <c r="CV133" s="41" t="str">
        <f t="shared" si="459"/>
        <v xml:space="preserve">
</v>
      </c>
      <c r="CW133" s="41" t="str">
        <f t="shared" si="460"/>
        <v xml:space="preserve">
</v>
      </c>
      <c r="CX133" s="41" t="str">
        <f t="shared" si="461"/>
        <v xml:space="preserve">
</v>
      </c>
      <c r="CY133" s="41" t="str">
        <f t="shared" si="462"/>
        <v xml:space="preserve">
</v>
      </c>
      <c r="CZ133" s="41" t="str">
        <f t="shared" si="463"/>
        <v xml:space="preserve">
</v>
      </c>
      <c r="DA133" s="41" t="str">
        <f t="shared" si="464"/>
        <v xml:space="preserve">
</v>
      </c>
      <c r="DB133" s="41" t="str">
        <f t="shared" si="465"/>
        <v xml:space="preserve">
</v>
      </c>
      <c r="DC133" s="41" t="str">
        <f t="shared" si="466"/>
        <v xml:space="preserve">
</v>
      </c>
      <c r="DD133" s="41" t="str">
        <f t="shared" si="467"/>
        <v xml:space="preserve">
</v>
      </c>
      <c r="DE133" s="41" t="str">
        <f t="shared" si="471"/>
        <v>Until: 24:00,
,</v>
      </c>
    </row>
    <row r="134" spans="1:109" x14ac:dyDescent="0.3">
      <c r="A134" s="56" t="s">
        <v>101</v>
      </c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43" t="s">
        <v>39</v>
      </c>
      <c r="BC134" t="s">
        <v>33</v>
      </c>
      <c r="BD134" s="29"/>
      <c r="BE134" s="56" t="s">
        <v>101</v>
      </c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</row>
    <row r="137" spans="1:109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BC137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</row>
    <row r="138" spans="1:109" ht="15.6" x14ac:dyDescent="0.3">
      <c r="A138" s="27"/>
      <c r="B138" s="27"/>
      <c r="C138" s="47" t="s">
        <v>153</v>
      </c>
      <c r="D138" s="29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29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61"/>
      <c r="AC138" s="27"/>
      <c r="BC138"/>
      <c r="BD138" s="29"/>
      <c r="BE138" s="27"/>
      <c r="BF138" s="27"/>
      <c r="BG138" s="47" t="str">
        <f>C138</f>
        <v>Clinic / PT</v>
      </c>
      <c r="BH138" s="29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29"/>
      <c r="BU138" s="29"/>
      <c r="BV138" s="29"/>
      <c r="BW138" s="29"/>
      <c r="BX138" s="29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</row>
    <row r="139" spans="1:109" x14ac:dyDescent="0.3">
      <c r="A139" s="27"/>
      <c r="B139" s="27"/>
      <c r="C139" s="27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62"/>
      <c r="AC139" s="27"/>
      <c r="BC139"/>
      <c r="BD139" s="29"/>
      <c r="BE139" s="27"/>
      <c r="BF139" s="27"/>
      <c r="BG139" s="27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62"/>
      <c r="CG139" s="27"/>
    </row>
    <row r="140" spans="1:109" ht="14.4" customHeight="1" x14ac:dyDescent="0.3">
      <c r="A140" s="29"/>
      <c r="B140" s="95" t="s">
        <v>4</v>
      </c>
      <c r="C140" s="31" t="s">
        <v>4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30"/>
      <c r="AC140" s="29" t="str">
        <f>IF(AC$24&gt;$C140,".","")</f>
        <v/>
      </c>
      <c r="BC140"/>
      <c r="BD140" s="29"/>
      <c r="BE140" s="29"/>
      <c r="BF140" s="95" t="s">
        <v>4</v>
      </c>
      <c r="BG140" s="31" t="s">
        <v>4</v>
      </c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30"/>
      <c r="CG140" s="29" t="str">
        <f>IF(CG$24&gt;$C140,".","")</f>
        <v/>
      </c>
    </row>
    <row r="141" spans="1:109" ht="14.4" customHeight="1" x14ac:dyDescent="0.3">
      <c r="A141" s="29"/>
      <c r="B141" s="95"/>
      <c r="C141" s="31">
        <v>0.89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30"/>
      <c r="AC141" s="29"/>
      <c r="BC141"/>
      <c r="BD141" s="29"/>
      <c r="BE141" s="29"/>
      <c r="BF141" s="95"/>
      <c r="BG141" s="31">
        <v>0.89</v>
      </c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30"/>
      <c r="CG141" s="29"/>
    </row>
    <row r="142" spans="1:109" x14ac:dyDescent="0.3">
      <c r="A142" s="52" t="s">
        <v>5</v>
      </c>
      <c r="B142" s="49">
        <v>0</v>
      </c>
      <c r="C142" s="31">
        <v>0.79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30"/>
      <c r="AC142" s="29"/>
      <c r="BC142"/>
      <c r="BD142" s="29"/>
      <c r="BE142" s="52" t="s">
        <v>5</v>
      </c>
      <c r="BF142" s="49">
        <f>B142</f>
        <v>0</v>
      </c>
      <c r="BG142" s="31">
        <v>0.79</v>
      </c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30"/>
      <c r="CG142" s="29"/>
    </row>
    <row r="143" spans="1:109" x14ac:dyDescent="0.3">
      <c r="A143" s="52" t="s">
        <v>6</v>
      </c>
      <c r="B143" s="49">
        <v>24</v>
      </c>
      <c r="C143" s="31">
        <v>0.69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30"/>
      <c r="AC143" s="29"/>
      <c r="BC143"/>
      <c r="BD143" s="29"/>
      <c r="BE143" s="52" t="s">
        <v>6</v>
      </c>
      <c r="BF143" s="49">
        <f t="shared" ref="BF143:BF146" si="472">B143</f>
        <v>24</v>
      </c>
      <c r="BG143" s="31">
        <v>0.69</v>
      </c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30"/>
      <c r="CG143" s="29"/>
    </row>
    <row r="144" spans="1:109" x14ac:dyDescent="0.3">
      <c r="A144" s="52" t="s">
        <v>102</v>
      </c>
      <c r="B144" s="49">
        <v>0</v>
      </c>
      <c r="C144" s="31">
        <v>0.59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30"/>
      <c r="AC144" s="29"/>
      <c r="BC144"/>
      <c r="BD144" s="29"/>
      <c r="BE144" s="52" t="s">
        <v>102</v>
      </c>
      <c r="BF144" s="49">
        <f t="shared" si="472"/>
        <v>0</v>
      </c>
      <c r="BG144" s="31">
        <v>0.59</v>
      </c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30"/>
      <c r="CG144" s="29"/>
    </row>
    <row r="145" spans="1:109" x14ac:dyDescent="0.3">
      <c r="A145" s="52" t="s">
        <v>103</v>
      </c>
      <c r="B145" s="49">
        <v>24</v>
      </c>
      <c r="C145" s="31">
        <v>0.49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30"/>
      <c r="AC145" s="29"/>
      <c r="AD145" s="26" t="s">
        <v>8</v>
      </c>
      <c r="AE145" s="26" t="s">
        <v>9</v>
      </c>
      <c r="AF145" s="26" t="s">
        <v>10</v>
      </c>
      <c r="AG145" s="26" t="s">
        <v>11</v>
      </c>
      <c r="AH145" s="26" t="s">
        <v>12</v>
      </c>
      <c r="AI145" s="26" t="s">
        <v>13</v>
      </c>
      <c r="AJ145" s="26" t="s">
        <v>14</v>
      </c>
      <c r="AK145" s="26" t="s">
        <v>15</v>
      </c>
      <c r="AL145" s="26" t="s">
        <v>16</v>
      </c>
      <c r="AM145" s="26" t="s">
        <v>17</v>
      </c>
      <c r="AN145" s="26" t="s">
        <v>18</v>
      </c>
      <c r="AO145" s="26" t="s">
        <v>19</v>
      </c>
      <c r="AP145" s="26" t="s">
        <v>20</v>
      </c>
      <c r="AQ145" s="26" t="s">
        <v>21</v>
      </c>
      <c r="AR145" s="26" t="s">
        <v>22</v>
      </c>
      <c r="AS145" s="26" t="s">
        <v>23</v>
      </c>
      <c r="AT145" s="26" t="s">
        <v>24</v>
      </c>
      <c r="AU145" s="26" t="s">
        <v>25</v>
      </c>
      <c r="AV145" s="26" t="s">
        <v>26</v>
      </c>
      <c r="AW145" s="26" t="s">
        <v>27</v>
      </c>
      <c r="AX145" s="26" t="s">
        <v>28</v>
      </c>
      <c r="AY145" s="26" t="s">
        <v>29</v>
      </c>
      <c r="AZ145" s="26" t="s">
        <v>30</v>
      </c>
      <c r="BA145" s="26" t="s">
        <v>31</v>
      </c>
      <c r="BC145"/>
      <c r="BD145" s="29"/>
      <c r="BE145" s="52" t="s">
        <v>103</v>
      </c>
      <c r="BF145" s="49">
        <f t="shared" si="472"/>
        <v>24</v>
      </c>
      <c r="BG145" s="31">
        <v>0.49</v>
      </c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30"/>
      <c r="CG145" s="29"/>
      <c r="CH145" s="26" t="s">
        <v>8</v>
      </c>
      <c r="CI145" s="26" t="s">
        <v>9</v>
      </c>
      <c r="CJ145" s="26" t="s">
        <v>10</v>
      </c>
      <c r="CK145" s="26" t="s">
        <v>11</v>
      </c>
      <c r="CL145" s="26" t="s">
        <v>12</v>
      </c>
      <c r="CM145" s="26" t="s">
        <v>13</v>
      </c>
      <c r="CN145" s="26" t="s">
        <v>14</v>
      </c>
      <c r="CO145" s="26" t="s">
        <v>15</v>
      </c>
      <c r="CP145" s="26" t="s">
        <v>16</v>
      </c>
      <c r="CQ145" s="26" t="s">
        <v>17</v>
      </c>
      <c r="CR145" s="26" t="s">
        <v>18</v>
      </c>
      <c r="CS145" s="26" t="s">
        <v>19</v>
      </c>
      <c r="CT145" s="26" t="s">
        <v>20</v>
      </c>
      <c r="CU145" s="26" t="s">
        <v>21</v>
      </c>
      <c r="CV145" s="26" t="s">
        <v>22</v>
      </c>
      <c r="CW145" s="26" t="s">
        <v>23</v>
      </c>
      <c r="CX145" s="26" t="s">
        <v>24</v>
      </c>
      <c r="CY145" s="26" t="s">
        <v>25</v>
      </c>
      <c r="CZ145" s="26" t="s">
        <v>26</v>
      </c>
      <c r="DA145" s="26" t="s">
        <v>27</v>
      </c>
      <c r="DB145" s="26" t="s">
        <v>28</v>
      </c>
      <c r="DC145" s="26" t="s">
        <v>29</v>
      </c>
      <c r="DD145" s="26" t="s">
        <v>30</v>
      </c>
      <c r="DE145" s="26" t="s">
        <v>31</v>
      </c>
    </row>
    <row r="146" spans="1:109" x14ac:dyDescent="0.3">
      <c r="A146" s="29" t="s">
        <v>7</v>
      </c>
      <c r="B146" s="49" t="s">
        <v>113</v>
      </c>
      <c r="C146" s="31">
        <v>0.39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30"/>
      <c r="AC146" s="29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5" t="s">
        <v>32</v>
      </c>
      <c r="BC146" t="s">
        <v>33</v>
      </c>
      <c r="BD146" s="29"/>
      <c r="BE146" s="29" t="s">
        <v>7</v>
      </c>
      <c r="BF146" s="49" t="str">
        <f t="shared" si="472"/>
        <v>Yes</v>
      </c>
      <c r="BG146" s="31">
        <v>0.39</v>
      </c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30"/>
      <c r="CG146" s="29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</row>
    <row r="147" spans="1:109" x14ac:dyDescent="0.3">
      <c r="A147" s="29" t="s">
        <v>34</v>
      </c>
      <c r="B147" s="53" t="s">
        <v>35</v>
      </c>
      <c r="C147" s="31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30"/>
      <c r="AC147" s="29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8" t="str">
        <f>"Schedule:Compact,"&amp;C138&amp;" - "&amp;T138&amp;",Fraction,"</f>
        <v>Schedule:Compact,Clinic / PT - ,Fraction,</v>
      </c>
      <c r="BC147" t="s">
        <v>33</v>
      </c>
      <c r="BD147" s="29"/>
      <c r="BE147" s="29" t="s">
        <v>34</v>
      </c>
      <c r="BF147" s="53" t="s">
        <v>35</v>
      </c>
      <c r="BG147" s="31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30"/>
      <c r="CG147" s="29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</row>
    <row r="148" spans="1:109" x14ac:dyDescent="0.3">
      <c r="A148" s="29"/>
      <c r="B148" s="29"/>
      <c r="C148" s="31"/>
      <c r="D148" s="58">
        <v>1</v>
      </c>
      <c r="E148" s="58">
        <v>2</v>
      </c>
      <c r="F148" s="58">
        <v>3</v>
      </c>
      <c r="G148" s="58">
        <v>4</v>
      </c>
      <c r="H148" s="58">
        <v>5</v>
      </c>
      <c r="I148" s="58">
        <v>6</v>
      </c>
      <c r="J148" s="58">
        <v>7</v>
      </c>
      <c r="K148" s="58">
        <v>8</v>
      </c>
      <c r="L148" s="58">
        <v>9</v>
      </c>
      <c r="M148" s="58">
        <v>10</v>
      </c>
      <c r="N148" s="58">
        <v>11</v>
      </c>
      <c r="O148" s="58">
        <v>12</v>
      </c>
      <c r="P148" s="58">
        <v>13</v>
      </c>
      <c r="Q148" s="58">
        <v>14</v>
      </c>
      <c r="R148" s="58">
        <v>15</v>
      </c>
      <c r="S148" s="58">
        <v>16</v>
      </c>
      <c r="T148" s="58">
        <v>17</v>
      </c>
      <c r="U148" s="58">
        <v>18</v>
      </c>
      <c r="V148" s="58">
        <v>19</v>
      </c>
      <c r="W148" s="58">
        <v>20</v>
      </c>
      <c r="X148" s="58">
        <v>21</v>
      </c>
      <c r="Y148" s="58">
        <v>22</v>
      </c>
      <c r="Z148" s="58">
        <v>23</v>
      </c>
      <c r="AA148" s="58">
        <v>24</v>
      </c>
      <c r="AB148" s="58"/>
      <c r="AC148" s="29"/>
      <c r="BB148" s="40" t="str">
        <f>CONCATENATE("Through: ",B147,",")</f>
        <v>Through: 12/31,</v>
      </c>
      <c r="BC148" t="s">
        <v>108</v>
      </c>
      <c r="BD148" s="29"/>
      <c r="BE148" s="29"/>
      <c r="BF148" s="29"/>
      <c r="BG148" s="31"/>
      <c r="BH148" s="58">
        <v>1</v>
      </c>
      <c r="BI148" s="58">
        <v>2</v>
      </c>
      <c r="BJ148" s="58">
        <v>3</v>
      </c>
      <c r="BK148" s="58">
        <v>4</v>
      </c>
      <c r="BL148" s="58">
        <v>5</v>
      </c>
      <c r="BM148" s="58">
        <v>6</v>
      </c>
      <c r="BN148" s="58">
        <v>7</v>
      </c>
      <c r="BO148" s="58">
        <v>8</v>
      </c>
      <c r="BP148" s="58">
        <v>9</v>
      </c>
      <c r="BQ148" s="58">
        <v>10</v>
      </c>
      <c r="BR148" s="58">
        <v>11</v>
      </c>
      <c r="BS148" s="58">
        <v>12</v>
      </c>
      <c r="BT148" s="58">
        <v>13</v>
      </c>
      <c r="BU148" s="58">
        <v>14</v>
      </c>
      <c r="BV148" s="58">
        <v>15</v>
      </c>
      <c r="BW148" s="58">
        <v>16</v>
      </c>
      <c r="BX148" s="58">
        <v>17</v>
      </c>
      <c r="BY148" s="58">
        <v>18</v>
      </c>
      <c r="BZ148" s="58">
        <v>19</v>
      </c>
      <c r="CA148" s="58">
        <v>20</v>
      </c>
      <c r="CB148" s="58">
        <v>21</v>
      </c>
      <c r="CC148" s="58">
        <v>22</v>
      </c>
      <c r="CD148" s="58">
        <v>23</v>
      </c>
      <c r="CE148" s="58">
        <v>24</v>
      </c>
      <c r="CF148" s="58"/>
      <c r="CG148" s="29"/>
    </row>
    <row r="149" spans="1:109" ht="14.4" hidden="1" customHeight="1" x14ac:dyDescent="0.3">
      <c r="A149" s="29"/>
      <c r="B149" s="54" t="s">
        <v>37</v>
      </c>
      <c r="C149" s="31"/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0</v>
      </c>
      <c r="AA149" s="33">
        <v>0</v>
      </c>
      <c r="AB149" s="33"/>
      <c r="AC149" s="50" t="str">
        <f>IF(B149="","",CONCATENATE("For: ",B149,",",""))</f>
        <v>For: Summer Design Day,</v>
      </c>
      <c r="AD149" s="41" t="str">
        <f t="shared" ref="AD149:AD150" si="473">CONCATENATE(IF(D149+1=E149+1,"",AD$18),"
",IF(D149+1=E149+1,"",D149),IF(D149+1=E149+1,"",","),""
)</f>
        <v xml:space="preserve">
</v>
      </c>
      <c r="AE149" s="41" t="str">
        <f t="shared" ref="AE149:AE150" si="474">CONCATENATE(IF(E149+1=F149+1,"",AE$18),"
",IF(E149+1=F149+1,"",E149),IF(E149+1=F149+1,"",","),""
)</f>
        <v xml:space="preserve">
</v>
      </c>
      <c r="AF149" s="41" t="str">
        <f t="shared" ref="AF149:AF150" si="475">CONCATENATE(IF(F149+1=G149+1,"",AF$18),"
",IF(F149+1=G149+1,"",F149),IF(F149+1=G149+1,"",","),""
)</f>
        <v xml:space="preserve">
</v>
      </c>
      <c r="AG149" s="41" t="str">
        <f t="shared" ref="AG149:AG150" si="476">CONCATENATE(IF(G149+1=H149+1,"",AG$18),"
",IF(G149+1=H149+1,"",G149),IF(G149+1=H149+1,"",","),""
)</f>
        <v xml:space="preserve">
</v>
      </c>
      <c r="AH149" s="41" t="str">
        <f t="shared" ref="AH149:AH150" si="477">CONCATENATE(IF(H149+1=I149+1,"",AH$18),"
",IF(H149+1=I149+1,"",H149),IF(H149+1=I149+1,"",","),""
)</f>
        <v xml:space="preserve">
</v>
      </c>
      <c r="AI149" s="41" t="str">
        <f t="shared" ref="AI149:AI150" si="478">CONCATENATE(IF(I149+1=J149+1,"",AI$18),"
",IF(I149+1=J149+1,"",I149),IF(I149+1=J149+1,"",","),""
)</f>
        <v xml:space="preserve">
</v>
      </c>
      <c r="AJ149" s="41" t="str">
        <f t="shared" ref="AJ149:AJ150" si="479">CONCATENATE(IF(J149+1=K149+1,"",AJ$18),"
",IF(J149+1=K149+1,"",J149),IF(J149+1=K149+1,"",","),""
)</f>
        <v xml:space="preserve">
</v>
      </c>
      <c r="AK149" s="41" t="str">
        <f t="shared" ref="AK149:AK150" si="480">CONCATENATE(IF(K149+1=L149+1,"",AK$18),"
",IF(K149+1=L149+1,"",K149),IF(K149+1=L149+1,"",","),""
)</f>
        <v xml:space="preserve">
</v>
      </c>
      <c r="AL149" s="41" t="str">
        <f t="shared" ref="AL149:AL150" si="481">CONCATENATE(IF(L149+1=M149+1,"",AL$18),"
",IF(L149+1=M149+1,"",L149),IF(L149+1=M149+1,"",","),""
)</f>
        <v xml:space="preserve">
</v>
      </c>
      <c r="AM149" s="41" t="str">
        <f t="shared" ref="AM149:AM150" si="482">CONCATENATE(IF(M149+1=N149+1,"",AM$18),"
",IF(M149+1=N149+1,"",M149),IF(M149+1=N149+1,"",","),""
)</f>
        <v xml:space="preserve">
</v>
      </c>
      <c r="AN149" s="41" t="str">
        <f t="shared" ref="AN149:AN150" si="483">CONCATENATE(IF(N149+1=O149+1,"",AN$18),"
",IF(N149+1=O149+1,"",N149),IF(N149+1=O149+1,"",","),""
)</f>
        <v xml:space="preserve">
</v>
      </c>
      <c r="AO149" s="41" t="str">
        <f t="shared" ref="AO149:AO150" si="484">CONCATENATE(IF(O149+1=P149+1,"",AO$18),"
",IF(O149+1=P149+1,"",O149),IF(O149+1=P149+1,"",","),""
)</f>
        <v xml:space="preserve">
</v>
      </c>
      <c r="AP149" s="41" t="str">
        <f t="shared" ref="AP149:AP150" si="485">CONCATENATE(IF(P149+1=Q149+1,"",AP$18),"
",IF(P149+1=Q149+1,"",P149),IF(P149+1=Q149+1,"",","),""
)</f>
        <v xml:space="preserve">
</v>
      </c>
      <c r="AQ149" s="41" t="str">
        <f t="shared" ref="AQ149:AQ150" si="486">CONCATENATE(IF(Q149+1=R149+1,"",AQ$18),"
",IF(Q149+1=R149+1,"",Q149),IF(Q149+1=R149+1,"",","),""
)</f>
        <v xml:space="preserve">
</v>
      </c>
      <c r="AR149" s="41" t="str">
        <f t="shared" ref="AR149:AR150" si="487">CONCATENATE(IF(R149+1=S149+1,"",AR$18),"
",IF(R149+1=S149+1,"",R149),IF(R149+1=S149+1,"",","),""
)</f>
        <v xml:space="preserve">
</v>
      </c>
      <c r="AS149" s="41" t="str">
        <f t="shared" ref="AS149:AS150" si="488">CONCATENATE(IF(S149+1=T149+1,"",AS$18),"
",IF(S149+1=T149+1,"",S149),IF(S149+1=T149+1,"",","),""
)</f>
        <v xml:space="preserve">
</v>
      </c>
      <c r="AT149" s="41" t="str">
        <f t="shared" ref="AT149:AT150" si="489">CONCATENATE(IF(T149+1=U149+1,"",AT$18),"
",IF(T149+1=U149+1,"",T149),IF(T149+1=U149+1,"",","),""
)</f>
        <v xml:space="preserve">
</v>
      </c>
      <c r="AU149" s="41" t="str">
        <f t="shared" ref="AU149:AU150" si="490">CONCATENATE(IF(U149+1=V149+1,"",AU$18),"
",IF(U149+1=V149+1,"",U149),IF(U149+1=V149+1,"",","),""
)</f>
        <v xml:space="preserve">
</v>
      </c>
      <c r="AV149" s="41" t="str">
        <f t="shared" ref="AV149:AV150" si="491">CONCATENATE(IF(V149+1=W149+1,"",AV$18),"
",IF(V149+1=W149+1,"",V149),IF(V149+1=W149+1,"",","),""
)</f>
        <v xml:space="preserve">
</v>
      </c>
      <c r="AW149" s="41" t="str">
        <f t="shared" ref="AW149:AW150" si="492">CONCATENATE(IF(W149+1=X149+1,"",AW$18),"
",IF(W149+1=X149+1,"",W149),IF(W149+1=X149+1,"",","),""
)</f>
        <v xml:space="preserve">
</v>
      </c>
      <c r="AX149" s="41" t="str">
        <f t="shared" ref="AX149:AX150" si="493">CONCATENATE(IF(X149+1=Y149+1,"",AX$18),"
",IF(X149+1=Y149+1,"",X149),IF(X149+1=Y149+1,"",","),""
)</f>
        <v xml:space="preserve">
</v>
      </c>
      <c r="AY149" s="41" t="str">
        <f t="shared" ref="AY149:AY150" si="494">CONCATENATE(IF(Y149+1=Z149+1,"",AY$18),"
",IF(Y149+1=Z149+1,"",Y149),IF(Y149+1=Z149+1,"",","),""
)</f>
        <v xml:space="preserve">
</v>
      </c>
      <c r="AZ149" s="41" t="str">
        <f t="shared" ref="AZ149:AZ150" si="495">CONCATENATE(IF(Z149+1=AA149+1,"",AZ$18),"
",IF(Z149+1=AA149+1,"",Z149),IF(Z149+1=AA149+1,"",","),""
)</f>
        <v xml:space="preserve">
</v>
      </c>
      <c r="BA149" s="41" t="str">
        <f>IF(AC149="","",CONCATENATE(,$BA$18,",","
",AA149,","))</f>
        <v>Until: 24:00,
0,</v>
      </c>
      <c r="BB149" s="42" t="str">
        <f>CONCATENATE(,AC149,"
",AD149,"
",AE149,"
",AF149,"
",AG149,"
",AH149,"
",AI149,"
",AJ149,"
",AK149,"
",AL149,"
",AM149,"
",AN149,"
",AO149,"
",AP149,"
",AQ149,"
",AR149,"
",AS149,"
",AT149,"
",AU149,"
",AV149,"
",AW149,"
",AX149,"
",AY149,"
",AZ149,"
",BA149,"")</f>
        <v>For: Summer Design Day,
Until: 24:00,
0,</v>
      </c>
      <c r="BC149" t="s">
        <v>33</v>
      </c>
      <c r="BD149" s="29"/>
      <c r="BE149" s="29"/>
      <c r="BF149" s="54" t="s">
        <v>37</v>
      </c>
      <c r="BG149" s="31"/>
      <c r="BH149" s="33">
        <v>0</v>
      </c>
      <c r="BI149" s="33">
        <v>0</v>
      </c>
      <c r="BJ149" s="33">
        <v>0</v>
      </c>
      <c r="BK149" s="33">
        <v>0</v>
      </c>
      <c r="BL149" s="33">
        <v>0</v>
      </c>
      <c r="BM149" s="33">
        <v>0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0</v>
      </c>
      <c r="BV149" s="33">
        <v>0</v>
      </c>
      <c r="BW149" s="33">
        <v>0</v>
      </c>
      <c r="BX149" s="33">
        <v>0</v>
      </c>
      <c r="BY149" s="33">
        <v>0</v>
      </c>
      <c r="BZ149" s="33">
        <v>0</v>
      </c>
      <c r="CA149" s="33">
        <v>0</v>
      </c>
      <c r="CB149" s="33">
        <v>0</v>
      </c>
      <c r="CC149" s="33">
        <v>0</v>
      </c>
      <c r="CD149" s="33">
        <v>0</v>
      </c>
      <c r="CE149" s="33">
        <v>0</v>
      </c>
      <c r="CF149" s="33"/>
      <c r="CG149" s="50" t="str">
        <f>IF(BF149="","",CONCATENATE("For: ",BF149,",",""))</f>
        <v>For: Summer Design Day,</v>
      </c>
      <c r="CH149" s="41" t="str">
        <f t="shared" ref="CH149:CH150" si="496">CONCATENATE(IF(BH149+1=BI149+1,"",CH$18),"
",IF(BH149+1=BI149+1,"",BH149),IF(BH149+1=BI149+1,"",","),""
)</f>
        <v xml:space="preserve">
</v>
      </c>
      <c r="CI149" s="41" t="str">
        <f t="shared" ref="CI149:CI150" si="497">CONCATENATE(IF(BI149+1=BJ149+1,"",CI$18),"
",IF(BI149+1=BJ149+1,"",BI149),IF(BI149+1=BJ149+1,"",","),""
)</f>
        <v xml:space="preserve">
</v>
      </c>
      <c r="CJ149" s="41" t="str">
        <f t="shared" ref="CJ149:CJ150" si="498">CONCATENATE(IF(BJ149+1=BK149+1,"",CJ$18),"
",IF(BJ149+1=BK149+1,"",BJ149),IF(BJ149+1=BK149+1,"",","),""
)</f>
        <v xml:space="preserve">
</v>
      </c>
      <c r="CK149" s="41" t="str">
        <f t="shared" ref="CK149:CK150" si="499">CONCATENATE(IF(BK149+1=BL149+1,"",CK$18),"
",IF(BK149+1=BL149+1,"",BK149),IF(BK149+1=BL149+1,"",","),""
)</f>
        <v xml:space="preserve">
</v>
      </c>
      <c r="CL149" s="41" t="str">
        <f t="shared" ref="CL149:CL150" si="500">CONCATENATE(IF(BL149+1=BM149+1,"",CL$18),"
",IF(BL149+1=BM149+1,"",BL149),IF(BL149+1=BM149+1,"",","),""
)</f>
        <v xml:space="preserve">
</v>
      </c>
      <c r="CM149" s="41" t="str">
        <f t="shared" ref="CM149:CM150" si="501">CONCATENATE(IF(BM149+1=BN149+1,"",CM$18),"
",IF(BM149+1=BN149+1,"",BM149),IF(BM149+1=BN149+1,"",","),""
)</f>
        <v xml:space="preserve">
</v>
      </c>
      <c r="CN149" s="41" t="str">
        <f t="shared" ref="CN149:CN150" si="502">CONCATENATE(IF(BN149+1=BO149+1,"",CN$18),"
",IF(BN149+1=BO149+1,"",BN149),IF(BN149+1=BO149+1,"",","),""
)</f>
        <v xml:space="preserve">
</v>
      </c>
      <c r="CO149" s="41" t="str">
        <f t="shared" ref="CO149:CO150" si="503">CONCATENATE(IF(BO149+1=BP149+1,"",CO$18),"
",IF(BO149+1=BP149+1,"",BO149),IF(BO149+1=BP149+1,"",","),""
)</f>
        <v xml:space="preserve">
</v>
      </c>
      <c r="CP149" s="41" t="str">
        <f t="shared" ref="CP149:CP150" si="504">CONCATENATE(IF(BP149+1=BQ149+1,"",CP$18),"
",IF(BP149+1=BQ149+1,"",BP149),IF(BP149+1=BQ149+1,"",","),""
)</f>
        <v xml:space="preserve">
</v>
      </c>
      <c r="CQ149" s="41" t="str">
        <f t="shared" ref="CQ149:CQ150" si="505">CONCATENATE(IF(BQ149+1=BR149+1,"",CQ$18),"
",IF(BQ149+1=BR149+1,"",BQ149),IF(BQ149+1=BR149+1,"",","),""
)</f>
        <v xml:space="preserve">
</v>
      </c>
      <c r="CR149" s="41" t="str">
        <f t="shared" ref="CR149:CR150" si="506">CONCATENATE(IF(BR149+1=BS149+1,"",CR$18),"
",IF(BR149+1=BS149+1,"",BR149),IF(BR149+1=BS149+1,"",","),""
)</f>
        <v xml:space="preserve">
</v>
      </c>
      <c r="CS149" s="41" t="str">
        <f t="shared" ref="CS149:CS150" si="507">CONCATENATE(IF(BS149+1=BT149+1,"",CS$18),"
",IF(BS149+1=BT149+1,"",BS149),IF(BS149+1=BT149+1,"",","),""
)</f>
        <v xml:space="preserve">
</v>
      </c>
      <c r="CT149" s="41" t="str">
        <f t="shared" ref="CT149:CT150" si="508">CONCATENATE(IF(BT149+1=BU149+1,"",CT$18),"
",IF(BT149+1=BU149+1,"",BT149),IF(BT149+1=BU149+1,"",","),""
)</f>
        <v xml:space="preserve">
</v>
      </c>
      <c r="CU149" s="41" t="str">
        <f t="shared" ref="CU149:CU150" si="509">CONCATENATE(IF(BU149+1=BV149+1,"",CU$18),"
",IF(BU149+1=BV149+1,"",BU149),IF(BU149+1=BV149+1,"",","),""
)</f>
        <v xml:space="preserve">
</v>
      </c>
      <c r="CV149" s="41" t="str">
        <f t="shared" ref="CV149:CV150" si="510">CONCATENATE(IF(BV149+1=BW149+1,"",CV$18),"
",IF(BV149+1=BW149+1,"",BV149),IF(BV149+1=BW149+1,"",","),""
)</f>
        <v xml:space="preserve">
</v>
      </c>
      <c r="CW149" s="41" t="str">
        <f t="shared" ref="CW149:CW150" si="511">CONCATENATE(IF(BW149+1=BX149+1,"",CW$18),"
",IF(BW149+1=BX149+1,"",BW149),IF(BW149+1=BX149+1,"",","),""
)</f>
        <v xml:space="preserve">
</v>
      </c>
      <c r="CX149" s="41" t="str">
        <f t="shared" ref="CX149:CX150" si="512">CONCATENATE(IF(BX149+1=BY149+1,"",CX$18),"
",IF(BX149+1=BY149+1,"",BX149),IF(BX149+1=BY149+1,"",","),""
)</f>
        <v xml:space="preserve">
</v>
      </c>
      <c r="CY149" s="41" t="str">
        <f t="shared" ref="CY149:CY150" si="513">CONCATENATE(IF(BY149+1=BZ149+1,"",CY$18),"
",IF(BY149+1=BZ149+1,"",BY149),IF(BY149+1=BZ149+1,"",","),""
)</f>
        <v xml:space="preserve">
</v>
      </c>
      <c r="CZ149" s="41" t="str">
        <f t="shared" ref="CZ149:CZ150" si="514">CONCATENATE(IF(BZ149+1=CA149+1,"",CZ$18),"
",IF(BZ149+1=CA149+1,"",BZ149),IF(BZ149+1=CA149+1,"",","),""
)</f>
        <v xml:space="preserve">
</v>
      </c>
      <c r="DA149" s="41" t="str">
        <f t="shared" ref="DA149:DA150" si="515">CONCATENATE(IF(CA149+1=CB149+1,"",DA$18),"
",IF(CA149+1=CB149+1,"",CA149),IF(CA149+1=CB149+1,"",","),""
)</f>
        <v xml:space="preserve">
</v>
      </c>
      <c r="DB149" s="41" t="str">
        <f t="shared" ref="DB149:DB150" si="516">CONCATENATE(IF(CB149+1=CC149+1,"",DB$18),"
",IF(CB149+1=CC149+1,"",CB149),IF(CB149+1=CC149+1,"",","),""
)</f>
        <v xml:space="preserve">
</v>
      </c>
      <c r="DC149" s="41" t="str">
        <f t="shared" ref="DC149:DC150" si="517">CONCATENATE(IF(CC149+1=CD149+1,"",DC$18),"
",IF(CC149+1=CD149+1,"",CC149),IF(CC149+1=CD149+1,"",","),""
)</f>
        <v xml:space="preserve">
</v>
      </c>
      <c r="DD149" s="41" t="str">
        <f t="shared" ref="DD149:DD150" si="518">CONCATENATE(IF(CD149+1=CE149+1,"",DD$18),"
",IF(CD149+1=CE149+1,"",CD149),IF(CD149+1=CE149+1,"",","),""
)</f>
        <v xml:space="preserve">
</v>
      </c>
      <c r="DE149" s="41" t="str">
        <f>IF(CG149="","",CONCATENATE(,$BA$18,",","
",CE149,","))</f>
        <v>Until: 24:00,
0,</v>
      </c>
    </row>
    <row r="150" spans="1:109" ht="14.4" hidden="1" customHeight="1" x14ac:dyDescent="0.3">
      <c r="A150" s="29"/>
      <c r="B150" s="54" t="s">
        <v>36</v>
      </c>
      <c r="C150" s="31"/>
      <c r="D150" s="33">
        <v>1</v>
      </c>
      <c r="E150" s="33">
        <v>1</v>
      </c>
      <c r="F150" s="33">
        <v>1</v>
      </c>
      <c r="G150" s="33">
        <v>1</v>
      </c>
      <c r="H150" s="33">
        <v>1</v>
      </c>
      <c r="I150" s="33">
        <v>1</v>
      </c>
      <c r="J150" s="33">
        <v>1</v>
      </c>
      <c r="K150" s="33">
        <v>1</v>
      </c>
      <c r="L150" s="33">
        <v>1</v>
      </c>
      <c r="M150" s="33">
        <v>1</v>
      </c>
      <c r="N150" s="33">
        <v>1</v>
      </c>
      <c r="O150" s="33">
        <v>1</v>
      </c>
      <c r="P150" s="33">
        <v>1</v>
      </c>
      <c r="Q150" s="33">
        <v>1</v>
      </c>
      <c r="R150" s="33">
        <v>1</v>
      </c>
      <c r="S150" s="33">
        <v>1</v>
      </c>
      <c r="T150" s="33">
        <v>1</v>
      </c>
      <c r="U150" s="33">
        <v>1</v>
      </c>
      <c r="V150" s="33">
        <v>1</v>
      </c>
      <c r="W150" s="33">
        <v>1</v>
      </c>
      <c r="X150" s="33">
        <v>1</v>
      </c>
      <c r="Y150" s="33">
        <v>1</v>
      </c>
      <c r="Z150" s="33">
        <v>1</v>
      </c>
      <c r="AA150" s="33">
        <v>1</v>
      </c>
      <c r="AB150" s="33"/>
      <c r="AC150" s="50" t="str">
        <f t="shared" ref="AC150:AC156" si="519">IF(B150="","",CONCATENATE("For: ",B150,",",""))</f>
        <v>For: Winter Design Day,</v>
      </c>
      <c r="AD150" s="41" t="str">
        <f t="shared" si="473"/>
        <v xml:space="preserve">
</v>
      </c>
      <c r="AE150" s="41" t="str">
        <f t="shared" si="474"/>
        <v xml:space="preserve">
</v>
      </c>
      <c r="AF150" s="41" t="str">
        <f t="shared" si="475"/>
        <v xml:space="preserve">
</v>
      </c>
      <c r="AG150" s="41" t="str">
        <f t="shared" si="476"/>
        <v xml:space="preserve">
</v>
      </c>
      <c r="AH150" s="41" t="str">
        <f t="shared" si="477"/>
        <v xml:space="preserve">
</v>
      </c>
      <c r="AI150" s="41" t="str">
        <f t="shared" si="478"/>
        <v xml:space="preserve">
</v>
      </c>
      <c r="AJ150" s="41" t="str">
        <f t="shared" si="479"/>
        <v xml:space="preserve">
</v>
      </c>
      <c r="AK150" s="41" t="str">
        <f t="shared" si="480"/>
        <v xml:space="preserve">
</v>
      </c>
      <c r="AL150" s="41" t="str">
        <f t="shared" si="481"/>
        <v xml:space="preserve">
</v>
      </c>
      <c r="AM150" s="41" t="str">
        <f t="shared" si="482"/>
        <v xml:space="preserve">
</v>
      </c>
      <c r="AN150" s="41" t="str">
        <f t="shared" si="483"/>
        <v xml:space="preserve">
</v>
      </c>
      <c r="AO150" s="41" t="str">
        <f t="shared" si="484"/>
        <v xml:space="preserve">
</v>
      </c>
      <c r="AP150" s="41" t="str">
        <f t="shared" si="485"/>
        <v xml:space="preserve">
</v>
      </c>
      <c r="AQ150" s="41" t="str">
        <f t="shared" si="486"/>
        <v xml:space="preserve">
</v>
      </c>
      <c r="AR150" s="41" t="str">
        <f t="shared" si="487"/>
        <v xml:space="preserve">
</v>
      </c>
      <c r="AS150" s="41" t="str">
        <f t="shared" si="488"/>
        <v xml:space="preserve">
</v>
      </c>
      <c r="AT150" s="41" t="str">
        <f t="shared" si="489"/>
        <v xml:space="preserve">
</v>
      </c>
      <c r="AU150" s="41" t="str">
        <f t="shared" si="490"/>
        <v xml:space="preserve">
</v>
      </c>
      <c r="AV150" s="41" t="str">
        <f t="shared" si="491"/>
        <v xml:space="preserve">
</v>
      </c>
      <c r="AW150" s="41" t="str">
        <f t="shared" si="492"/>
        <v xml:space="preserve">
</v>
      </c>
      <c r="AX150" s="41" t="str">
        <f t="shared" si="493"/>
        <v xml:space="preserve">
</v>
      </c>
      <c r="AY150" s="41" t="str">
        <f t="shared" si="494"/>
        <v xml:space="preserve">
</v>
      </c>
      <c r="AZ150" s="41" t="str">
        <f t="shared" si="495"/>
        <v xml:space="preserve">
</v>
      </c>
      <c r="BA150" s="41" t="str">
        <f>IF(AC150="","",CONCATENATE(,$BA$18,",","
",AA150,","))</f>
        <v>Until: 24:00,
1,</v>
      </c>
      <c r="BB150" s="42" t="str">
        <f t="shared" ref="BB150" si="520">CONCATENATE(,AC150,"
",AD150,"
",AE150,"
",AF150,"
",AG150,"
",AH150,"
",AI150,"
",AJ150,"
",AK150,"
",AL150,"
",AM150,"
",AN150,"
",AO150,"
",AP150,"
",AQ150,"
",AR150,"
",AS150,"
",AT150,"
",AU150,"
",AV150,"
",AW150,"
",AX150,"
",AY150,"
",AZ150,"
",BA150,"")</f>
        <v>For: Winter Design Day,
Until: 24:00,
1,</v>
      </c>
      <c r="BC150" t="s">
        <v>33</v>
      </c>
      <c r="BD150" s="29"/>
      <c r="BE150" s="29"/>
      <c r="BF150" s="54" t="s">
        <v>36</v>
      </c>
      <c r="BG150" s="31"/>
      <c r="BH150" s="33">
        <v>1</v>
      </c>
      <c r="BI150" s="33">
        <v>1</v>
      </c>
      <c r="BJ150" s="33">
        <v>1</v>
      </c>
      <c r="BK150" s="33">
        <v>1</v>
      </c>
      <c r="BL150" s="33">
        <v>1</v>
      </c>
      <c r="BM150" s="33">
        <v>1</v>
      </c>
      <c r="BN150" s="33">
        <v>1</v>
      </c>
      <c r="BO150" s="33">
        <v>1</v>
      </c>
      <c r="BP150" s="33">
        <v>1</v>
      </c>
      <c r="BQ150" s="33">
        <v>1</v>
      </c>
      <c r="BR150" s="33">
        <v>1</v>
      </c>
      <c r="BS150" s="33">
        <v>1</v>
      </c>
      <c r="BT150" s="33">
        <v>1</v>
      </c>
      <c r="BU150" s="33">
        <v>1</v>
      </c>
      <c r="BV150" s="33">
        <v>1</v>
      </c>
      <c r="BW150" s="33">
        <v>1</v>
      </c>
      <c r="BX150" s="33">
        <v>1</v>
      </c>
      <c r="BY150" s="33">
        <v>1</v>
      </c>
      <c r="BZ150" s="33">
        <v>1</v>
      </c>
      <c r="CA150" s="33">
        <v>1</v>
      </c>
      <c r="CB150" s="33">
        <v>1</v>
      </c>
      <c r="CC150" s="33">
        <v>1</v>
      </c>
      <c r="CD150" s="33">
        <v>1</v>
      </c>
      <c r="CE150" s="33">
        <v>1</v>
      </c>
      <c r="CF150" s="33"/>
      <c r="CG150" s="50" t="str">
        <f t="shared" ref="CG150:CG156" si="521">IF(BF150="","",CONCATENATE("For: ",BF150,",",""))</f>
        <v>For: Winter Design Day,</v>
      </c>
      <c r="CH150" s="41" t="str">
        <f t="shared" si="496"/>
        <v xml:space="preserve">
</v>
      </c>
      <c r="CI150" s="41" t="str">
        <f t="shared" si="497"/>
        <v xml:space="preserve">
</v>
      </c>
      <c r="CJ150" s="41" t="str">
        <f t="shared" si="498"/>
        <v xml:space="preserve">
</v>
      </c>
      <c r="CK150" s="41" t="str">
        <f t="shared" si="499"/>
        <v xml:space="preserve">
</v>
      </c>
      <c r="CL150" s="41" t="str">
        <f t="shared" si="500"/>
        <v xml:space="preserve">
</v>
      </c>
      <c r="CM150" s="41" t="str">
        <f t="shared" si="501"/>
        <v xml:space="preserve">
</v>
      </c>
      <c r="CN150" s="41" t="str">
        <f t="shared" si="502"/>
        <v xml:space="preserve">
</v>
      </c>
      <c r="CO150" s="41" t="str">
        <f t="shared" si="503"/>
        <v xml:space="preserve">
</v>
      </c>
      <c r="CP150" s="41" t="str">
        <f t="shared" si="504"/>
        <v xml:space="preserve">
</v>
      </c>
      <c r="CQ150" s="41" t="str">
        <f t="shared" si="505"/>
        <v xml:space="preserve">
</v>
      </c>
      <c r="CR150" s="41" t="str">
        <f t="shared" si="506"/>
        <v xml:space="preserve">
</v>
      </c>
      <c r="CS150" s="41" t="str">
        <f t="shared" si="507"/>
        <v xml:space="preserve">
</v>
      </c>
      <c r="CT150" s="41" t="str">
        <f t="shared" si="508"/>
        <v xml:space="preserve">
</v>
      </c>
      <c r="CU150" s="41" t="str">
        <f t="shared" si="509"/>
        <v xml:space="preserve">
</v>
      </c>
      <c r="CV150" s="41" t="str">
        <f t="shared" si="510"/>
        <v xml:space="preserve">
</v>
      </c>
      <c r="CW150" s="41" t="str">
        <f t="shared" si="511"/>
        <v xml:space="preserve">
</v>
      </c>
      <c r="CX150" s="41" t="str">
        <f t="shared" si="512"/>
        <v xml:space="preserve">
</v>
      </c>
      <c r="CY150" s="41" t="str">
        <f t="shared" si="513"/>
        <v xml:space="preserve">
</v>
      </c>
      <c r="CZ150" s="41" t="str">
        <f t="shared" si="514"/>
        <v xml:space="preserve">
</v>
      </c>
      <c r="DA150" s="41" t="str">
        <f t="shared" si="515"/>
        <v xml:space="preserve">
</v>
      </c>
      <c r="DB150" s="41" t="str">
        <f t="shared" si="516"/>
        <v xml:space="preserve">
</v>
      </c>
      <c r="DC150" s="41" t="str">
        <f t="shared" si="517"/>
        <v xml:space="preserve">
</v>
      </c>
      <c r="DD150" s="41" t="str">
        <f t="shared" si="518"/>
        <v xml:space="preserve">
</v>
      </c>
      <c r="DE150" s="41" t="str">
        <f>IF(CG150="","",CONCATENATE(,$BA$18,",","
",CE150,","))</f>
        <v>Until: 24:00,
1,</v>
      </c>
    </row>
    <row r="151" spans="1:109" x14ac:dyDescent="0.3">
      <c r="A151" s="29"/>
      <c r="B151" s="54" t="s">
        <v>3</v>
      </c>
      <c r="C151" s="45">
        <v>3</v>
      </c>
      <c r="D151" s="33">
        <v>0.05</v>
      </c>
      <c r="E151" s="33">
        <v>0.05</v>
      </c>
      <c r="F151" s="33">
        <v>0.05</v>
      </c>
      <c r="G151" s="33">
        <v>0.05</v>
      </c>
      <c r="H151" s="33">
        <v>0.05</v>
      </c>
      <c r="I151" s="33">
        <v>0.05</v>
      </c>
      <c r="J151" s="33">
        <v>0.05</v>
      </c>
      <c r="K151" s="33">
        <v>0.2</v>
      </c>
      <c r="L151" s="33">
        <v>0.2</v>
      </c>
      <c r="M151" s="33">
        <v>0.2</v>
      </c>
      <c r="N151" s="33">
        <v>0.8</v>
      </c>
      <c r="O151" s="33">
        <v>0.8</v>
      </c>
      <c r="P151" s="33">
        <v>0.8</v>
      </c>
      <c r="Q151" s="33">
        <v>0.8</v>
      </c>
      <c r="R151" s="33">
        <v>0.8</v>
      </c>
      <c r="S151" s="33">
        <v>0.8</v>
      </c>
      <c r="T151" s="33">
        <v>0.8</v>
      </c>
      <c r="U151" s="33">
        <v>0.2</v>
      </c>
      <c r="V151" s="33">
        <v>0.2</v>
      </c>
      <c r="W151" s="33">
        <v>0.2</v>
      </c>
      <c r="X151" s="33">
        <v>0.2</v>
      </c>
      <c r="Y151" s="33">
        <v>0.1</v>
      </c>
      <c r="Z151" s="33">
        <v>0.05</v>
      </c>
      <c r="AA151" s="33">
        <v>0.05</v>
      </c>
      <c r="AB151" s="33"/>
      <c r="AC151" s="50" t="str">
        <f t="shared" si="519"/>
        <v>For: Weekdays,</v>
      </c>
      <c r="AD151" s="41" t="str">
        <f t="shared" ref="AD151:AD156" si="522">CONCATENATE(IF(D152+1=E152+1,"",AD$18),"
",IF(D152+1=E152+1,"",D152),IF(D152+1=E152+1,"",","),""
)</f>
        <v xml:space="preserve">
</v>
      </c>
      <c r="AE151" s="41" t="str">
        <f t="shared" ref="AE151:AE156" si="523">CONCATENATE(IF(E152+1=F152+1,"",AE$18),"
",IF(E152+1=F152+1,"",E152),IF(E152+1=F152+1,"",","),""
)</f>
        <v xml:space="preserve">
</v>
      </c>
      <c r="AF151" s="41" t="str">
        <f t="shared" ref="AF151:AF156" si="524">CONCATENATE(IF(F152+1=G152+1,"",AF$18),"
",IF(F152+1=G152+1,"",F152),IF(F152+1=G152+1,"",","),""
)</f>
        <v xml:space="preserve">
</v>
      </c>
      <c r="AG151" s="41" t="str">
        <f t="shared" ref="AG151:AG156" si="525">CONCATENATE(IF(G152+1=H152+1,"",AG$18),"
",IF(G152+1=H152+1,"",G152),IF(G152+1=H152+1,"",","),""
)</f>
        <v xml:space="preserve">
</v>
      </c>
      <c r="AH151" s="41" t="str">
        <f t="shared" ref="AH151:AH156" si="526">CONCATENATE(IF(H152+1=I152+1,"",AH$18),"
",IF(H152+1=I152+1,"",H152),IF(H152+1=I152+1,"",","),""
)</f>
        <v xml:space="preserve">
</v>
      </c>
      <c r="AI151" s="41" t="str">
        <f t="shared" ref="AI151:AI156" si="527">CONCATENATE(IF(I152+1=J152+1,"",AI$18),"
",IF(I152+1=J152+1,"",I152),IF(I152+1=J152+1,"",","),""
)</f>
        <v xml:space="preserve">
</v>
      </c>
      <c r="AJ151" s="41" t="str">
        <f t="shared" ref="AJ151:AJ156" si="528">CONCATENATE(IF(J152+1=K152+1,"",AJ$18),"
",IF(J152+1=K152+1,"",J152),IF(J152+1=K152+1,"",","),""
)</f>
        <v>Until: 07:00,
0.05,</v>
      </c>
      <c r="AK151" s="41" t="str">
        <f t="shared" ref="AK151:AK156" si="529">CONCATENATE(IF(K152+1=L152+1,"",AK$18),"
",IF(K152+1=L152+1,"",K152),IF(K152+1=L152+1,"",","),""
)</f>
        <v xml:space="preserve">
</v>
      </c>
      <c r="AL151" s="41" t="str">
        <f t="shared" ref="AL151:AL156" si="530">CONCATENATE(IF(L152+1=M152+1,"",AL$18),"
",IF(L152+1=M152+1,"",L152),IF(L152+1=M152+1,"",","),""
)</f>
        <v xml:space="preserve">
</v>
      </c>
      <c r="AM151" s="41" t="str">
        <f t="shared" ref="AM151:AM156" si="531">CONCATENATE(IF(M152+1=N152+1,"",AM$18),"
",IF(M152+1=N152+1,"",M152),IF(M152+1=N152+1,"",","),""
)</f>
        <v>Until: 10:00,
0.2,</v>
      </c>
      <c r="AN151" s="41" t="str">
        <f t="shared" ref="AN151:AN156" si="532">CONCATENATE(IF(N152+1=O152+1,"",AN$18),"
",IF(N152+1=O152+1,"",N152),IF(N152+1=O152+1,"",","),""
)</f>
        <v xml:space="preserve">
</v>
      </c>
      <c r="AO151" s="41" t="str">
        <f t="shared" ref="AO151:AO156" si="533">CONCATENATE(IF(O152+1=P152+1,"",AO$18),"
",IF(O152+1=P152+1,"",O152),IF(O152+1=P152+1,"",","),""
)</f>
        <v xml:space="preserve">
</v>
      </c>
      <c r="AP151" s="41" t="str">
        <f t="shared" ref="AP151:AP156" si="534">CONCATENATE(IF(P152+1=Q152+1,"",AP$18),"
",IF(P152+1=Q152+1,"",P152),IF(P152+1=Q152+1,"",","),""
)</f>
        <v xml:space="preserve">
</v>
      </c>
      <c r="AQ151" s="41" t="str">
        <f t="shared" ref="AQ151:AQ156" si="535">CONCATENATE(IF(Q152+1=R152+1,"",AQ$18),"
",IF(Q152+1=R152+1,"",Q152),IF(Q152+1=R152+1,"",","),""
)</f>
        <v xml:space="preserve">
</v>
      </c>
      <c r="AR151" s="41" t="str">
        <f t="shared" ref="AR151:AR156" si="536">CONCATENATE(IF(R152+1=S152+1,"",AR$18),"
",IF(R152+1=S152+1,"",R152),IF(R152+1=S152+1,"",","),""
)</f>
        <v xml:space="preserve">
</v>
      </c>
      <c r="AS151" s="41" t="str">
        <f t="shared" ref="AS151:AS156" si="537">CONCATENATE(IF(S152+1=T152+1,"",AS$18),"
",IF(S152+1=T152+1,"",S152),IF(S152+1=T152+1,"",","),""
)</f>
        <v xml:space="preserve">
</v>
      </c>
      <c r="AT151" s="41" t="str">
        <f t="shared" ref="AT151:AT156" si="538">CONCATENATE(IF(T152+1=U152+1,"",AT$18),"
",IF(T152+1=U152+1,"",T152),IF(T152+1=U152+1,"",","),""
)</f>
        <v xml:space="preserve">
</v>
      </c>
      <c r="AU151" s="41" t="str">
        <f t="shared" ref="AU151:AU156" si="539">CONCATENATE(IF(U152+1=V152+1,"",AU$18),"
",IF(U152+1=V152+1,"",U152),IF(U152+1=V152+1,"",","),""
)</f>
        <v xml:space="preserve">
</v>
      </c>
      <c r="AV151" s="41" t="str">
        <f t="shared" ref="AV151:AV156" si="540">CONCATENATE(IF(V152+1=W152+1,"",AV$18),"
",IF(V152+1=W152+1,"",V152),IF(V152+1=W152+1,"",","),""
)</f>
        <v xml:space="preserve">
</v>
      </c>
      <c r="AW151" s="41" t="str">
        <f t="shared" ref="AW151:AW156" si="541">CONCATENATE(IF(W152+1=X152+1,"",AW$18),"
",IF(W152+1=X152+1,"",W152),IF(W152+1=X152+1,"",","),""
)</f>
        <v>Until: 20:00,
0.6,</v>
      </c>
      <c r="AX151" s="41" t="str">
        <f t="shared" ref="AX151:AX156" si="542">CONCATENATE(IF(X152+1=Y152+1,"",AX$18),"
",IF(X152+1=Y152+1,"",X152),IF(X152+1=Y152+1,"",","),""
)</f>
        <v>Until: 21:00,
0.8,</v>
      </c>
      <c r="AY151" s="41" t="str">
        <f t="shared" ref="AY151:AY156" si="543">CONCATENATE(IF(Y152+1=Z152+1,"",AY$18),"
",IF(Y152+1=Z152+1,"",Y152),IF(Y152+1=Z152+1,"",","),""
)</f>
        <v>Until: 22:00,
0.1,</v>
      </c>
      <c r="AZ151" s="41" t="str">
        <f t="shared" ref="AZ151:AZ156" si="544">CONCATENATE(IF(Z152+1=AA152+1,"",AZ$18),"
",IF(Z152+1=AA152+1,"",Z152),IF(Z152+1=AA152+1,"",","),""
)</f>
        <v xml:space="preserve">
</v>
      </c>
      <c r="BA151" s="41" t="str">
        <f>IF(AC151="","",CONCATENATE(,$BA$18,",","
",AA152,","))</f>
        <v>Until: 24:00,
0.05,</v>
      </c>
      <c r="BB151" s="42" t="str">
        <f>CONCATENATE(,AC151,"
",AD151,"
",AE151,"
",AF151,"
",AG151,"
",AH151,"
",AI151,"
",AJ151,"
",AK151,"
",AL151,"
",AM151,"
",AN151,"
",AO151,"
",AP151,"
",AQ151,"
",AR151,"
",AS151,"
",AT151,"
",AU151,"
",AV151,"
",AW151,"
",AX151,"
",AY151,"
",AZ151,"
",BA151,"")</f>
        <v>For: Weekdays,
Until: 07:00,
0.05,
Until: 10:00,
0.2,
Until: 20:00,
0.6,
Until: 21:00,
0.8,
Until: 22:00,
0.1,
Until: 24:00,
0.05,</v>
      </c>
      <c r="BC151" t="s">
        <v>33</v>
      </c>
      <c r="BD151" s="29"/>
      <c r="BE151" s="29"/>
      <c r="BF151" s="54" t="str">
        <f>B151</f>
        <v>Weekdays</v>
      </c>
      <c r="BG151" s="45">
        <v>6</v>
      </c>
      <c r="BH151" s="33">
        <v>0.05</v>
      </c>
      <c r="BI151" s="33">
        <v>0.05</v>
      </c>
      <c r="BJ151" s="33">
        <v>0.05</v>
      </c>
      <c r="BK151" s="33">
        <v>0.05</v>
      </c>
      <c r="BL151" s="33">
        <v>0.05</v>
      </c>
      <c r="BM151" s="33">
        <v>0.4</v>
      </c>
      <c r="BN151" s="33">
        <v>0.4</v>
      </c>
      <c r="BO151" s="33">
        <v>0.4</v>
      </c>
      <c r="BP151" s="33">
        <v>0.75</v>
      </c>
      <c r="BQ151" s="33">
        <v>0.75</v>
      </c>
      <c r="BR151" s="33">
        <v>0.75</v>
      </c>
      <c r="BS151" s="33">
        <v>0.75</v>
      </c>
      <c r="BT151" s="33">
        <v>0.75</v>
      </c>
      <c r="BU151" s="33">
        <v>0.75</v>
      </c>
      <c r="BV151" s="33">
        <v>0.75</v>
      </c>
      <c r="BW151" s="33">
        <v>0.75</v>
      </c>
      <c r="BX151" s="33">
        <v>0.75</v>
      </c>
      <c r="BY151" s="33">
        <v>0.75</v>
      </c>
      <c r="BZ151" s="33">
        <v>0.75</v>
      </c>
      <c r="CA151" s="33">
        <v>0.75</v>
      </c>
      <c r="CB151" s="33">
        <v>0.75</v>
      </c>
      <c r="CC151" s="33">
        <v>0.25</v>
      </c>
      <c r="CD151" s="33">
        <v>0.05</v>
      </c>
      <c r="CE151" s="33">
        <v>0.05</v>
      </c>
      <c r="CF151" s="33"/>
      <c r="CG151" s="50" t="str">
        <f t="shared" si="521"/>
        <v>For: Weekdays,</v>
      </c>
      <c r="CH151" s="41" t="str">
        <f t="shared" ref="CH151:CH156" si="545">CONCATENATE(IF(BH152+1=BI152+1,"",CH$18),"
",IF(BH152+1=BI152+1,"",BH152),IF(BH152+1=BI152+1,"",","),""
)</f>
        <v xml:space="preserve">
</v>
      </c>
      <c r="CI151" s="41" t="str">
        <f t="shared" ref="CI151:CI156" si="546">CONCATENATE(IF(BI152+1=BJ152+1,"",CI$18),"
",IF(BI152+1=BJ152+1,"",BI152),IF(BI152+1=BJ152+1,"",","),""
)</f>
        <v xml:space="preserve">
</v>
      </c>
      <c r="CJ151" s="41" t="str">
        <f t="shared" ref="CJ151:CJ156" si="547">CONCATENATE(IF(BJ152+1=BK152+1,"",CJ$18),"
",IF(BJ152+1=BK152+1,"",BJ152),IF(BJ152+1=BK152+1,"",","),""
)</f>
        <v xml:space="preserve">
</v>
      </c>
      <c r="CK151" s="41" t="str">
        <f t="shared" ref="CK151:CK156" si="548">CONCATENATE(IF(BK152+1=BL152+1,"",CK$18),"
",IF(BK152+1=BL152+1,"",BK152),IF(BK152+1=BL152+1,"",","),""
)</f>
        <v xml:space="preserve">
</v>
      </c>
      <c r="CL151" s="41" t="str">
        <f t="shared" ref="CL151:CL156" si="549">CONCATENATE(IF(BL152+1=BM152+1,"",CL$18),"
",IF(BL152+1=BM152+1,"",BL152),IF(BL152+1=BM152+1,"",","),""
)</f>
        <v xml:space="preserve">
</v>
      </c>
      <c r="CM151" s="41" t="str">
        <f t="shared" ref="CM151:CM156" si="550">CONCATENATE(IF(BM152+1=BN152+1,"",CM$18),"
",IF(BM152+1=BN152+1,"",BM152),IF(BM152+1=BN152+1,"",","),""
)</f>
        <v>Until: 06:00,
0.05,</v>
      </c>
      <c r="CN151" s="41" t="str">
        <f t="shared" ref="CN151:CN156" si="551">CONCATENATE(IF(BN152+1=BO152+1,"",CN$18),"
",IF(BN152+1=BO152+1,"",BN152),IF(BN152+1=BO152+1,"",","),""
)</f>
        <v xml:space="preserve">
</v>
      </c>
      <c r="CO151" s="41" t="str">
        <f t="shared" ref="CO151:CO156" si="552">CONCATENATE(IF(BO152+1=BP152+1,"",CO$18),"
",IF(BO152+1=BP152+1,"",BO152),IF(BO152+1=BP152+1,"",","),""
)</f>
        <v>Until: 08:00,
0.3,</v>
      </c>
      <c r="CP151" s="41" t="str">
        <f t="shared" ref="CP151:CP156" si="553">CONCATENATE(IF(BP152+1=BQ152+1,"",CP$18),"
",IF(BP152+1=BQ152+1,"",BP152),IF(BP152+1=BQ152+1,"",","),""
)</f>
        <v xml:space="preserve">
</v>
      </c>
      <c r="CQ151" s="41" t="str">
        <f t="shared" ref="CQ151:CQ156" si="554">CONCATENATE(IF(BQ152+1=BR152+1,"",CQ$18),"
",IF(BQ152+1=BR152+1,"",BQ152),IF(BQ152+1=BR152+1,"",","),""
)</f>
        <v xml:space="preserve">
</v>
      </c>
      <c r="CR151" s="41" t="str">
        <f t="shared" ref="CR151:CR156" si="555">CONCATENATE(IF(BR152+1=BS152+1,"",CR$18),"
",IF(BR152+1=BS152+1,"",BR152),IF(BR152+1=BS152+1,"",","),""
)</f>
        <v xml:space="preserve">
</v>
      </c>
      <c r="CS151" s="41" t="str">
        <f t="shared" ref="CS151:CS156" si="556">CONCATENATE(IF(BS152+1=BT152+1,"",CS$18),"
",IF(BS152+1=BT152+1,"",BS152),IF(BS152+1=BT152+1,"",","),""
)</f>
        <v xml:space="preserve">
</v>
      </c>
      <c r="CT151" s="41" t="str">
        <f t="shared" ref="CT151:CT156" si="557">CONCATENATE(IF(BT152+1=BU152+1,"",CT$18),"
",IF(BT152+1=BU152+1,"",BT152),IF(BT152+1=BU152+1,"",","),""
)</f>
        <v xml:space="preserve">
</v>
      </c>
      <c r="CU151" s="41" t="str">
        <f t="shared" ref="CU151:CU156" si="558">CONCATENATE(IF(BU152+1=BV152+1,"",CU$18),"
",IF(BU152+1=BV152+1,"",BU152),IF(BU152+1=BV152+1,"",","),""
)</f>
        <v xml:space="preserve">
</v>
      </c>
      <c r="CV151" s="41" t="str">
        <f t="shared" ref="CV151:CV156" si="559">CONCATENATE(IF(BV152+1=BW152+1,"",CV$18),"
",IF(BV152+1=BW152+1,"",BV152),IF(BV152+1=BW152+1,"",","),""
)</f>
        <v xml:space="preserve">
</v>
      </c>
      <c r="CW151" s="41" t="str">
        <f t="shared" ref="CW151:CW156" si="560">CONCATENATE(IF(BW152+1=BX152+1,"",CW$18),"
",IF(BW152+1=BX152+1,"",BW152),IF(BW152+1=BX152+1,"",","),""
)</f>
        <v xml:space="preserve">
</v>
      </c>
      <c r="CX151" s="41" t="str">
        <f t="shared" ref="CX151:CX156" si="561">CONCATENATE(IF(BX152+1=BY152+1,"",CX$18),"
",IF(BX152+1=BY152+1,"",BX152),IF(BX152+1=BY152+1,"",","),""
)</f>
        <v xml:space="preserve">
</v>
      </c>
      <c r="CY151" s="41" t="str">
        <f t="shared" ref="CY151:CY156" si="562">CONCATENATE(IF(BY152+1=BZ152+1,"",CY$18),"
",IF(BY152+1=BZ152+1,"",BY152),IF(BY152+1=BZ152+1,"",","),""
)</f>
        <v xml:space="preserve">
</v>
      </c>
      <c r="CZ151" s="41" t="str">
        <f t="shared" ref="CZ151:CZ156" si="563">CONCATENATE(IF(BZ152+1=CA152+1,"",CZ$18),"
",IF(BZ152+1=CA152+1,"",BZ152),IF(BZ152+1=CA152+1,"",","),""
)</f>
        <v xml:space="preserve">
</v>
      </c>
      <c r="DA151" s="41" t="str">
        <f t="shared" ref="DA151:DA156" si="564">CONCATENATE(IF(CA152+1=CB152+1,"",DA$18),"
",IF(CA152+1=CB152+1,"",CA152),IF(CA152+1=CB152+1,"",","),""
)</f>
        <v xml:space="preserve">
</v>
      </c>
      <c r="DB151" s="41" t="str">
        <f t="shared" ref="DB151:DB156" si="565">CONCATENATE(IF(CB152+1=CC152+1,"",DB$18),"
",IF(CB152+1=CC152+1,"",CB152),IF(CB152+1=CC152+1,"",","),""
)</f>
        <v xml:space="preserve">
</v>
      </c>
      <c r="DC151" s="41" t="str">
        <f t="shared" ref="DC151:DC156" si="566">CONCATENATE(IF(CC152+1=CD152+1,"",DC$18),"
",IF(CC152+1=CD152+1,"",CC152),IF(CC152+1=CD152+1,"",","),""
)</f>
        <v>Until: 22:00,
0.5,</v>
      </c>
      <c r="DD151" s="41" t="str">
        <f t="shared" ref="DD151:DD156" si="567">CONCATENATE(IF(CD152+1=CE152+1,"",DD$18),"
",IF(CD152+1=CE152+1,"",CD152),IF(CD152+1=CE152+1,"",","),""
)</f>
        <v xml:space="preserve">
</v>
      </c>
      <c r="DE151" s="41" t="str">
        <f>IF(CG151="","",CONCATENATE(,$BA$18,",","
",CE152,","))</f>
        <v>Until: 24:00,
0.05,</v>
      </c>
    </row>
    <row r="152" spans="1:109" x14ac:dyDescent="0.3">
      <c r="A152" s="29"/>
      <c r="B152" s="54" t="s">
        <v>111</v>
      </c>
      <c r="C152" s="45">
        <v>3</v>
      </c>
      <c r="D152" s="33">
        <v>0.05</v>
      </c>
      <c r="E152" s="33">
        <v>0.05</v>
      </c>
      <c r="F152" s="33">
        <v>0.05</v>
      </c>
      <c r="G152" s="33">
        <v>0.05</v>
      </c>
      <c r="H152" s="33">
        <v>0.05</v>
      </c>
      <c r="I152" s="33">
        <v>0.05</v>
      </c>
      <c r="J152" s="33">
        <v>0.05</v>
      </c>
      <c r="K152" s="33">
        <v>0.2</v>
      </c>
      <c r="L152" s="33">
        <v>0.2</v>
      </c>
      <c r="M152" s="33">
        <v>0.2</v>
      </c>
      <c r="N152" s="33">
        <v>0.6</v>
      </c>
      <c r="O152" s="33">
        <v>0.6</v>
      </c>
      <c r="P152" s="33">
        <v>0.6</v>
      </c>
      <c r="Q152" s="33">
        <v>0.6</v>
      </c>
      <c r="R152" s="33">
        <v>0.6</v>
      </c>
      <c r="S152" s="33">
        <v>0.6</v>
      </c>
      <c r="T152" s="33">
        <v>0.6</v>
      </c>
      <c r="U152" s="33">
        <v>0.6</v>
      </c>
      <c r="V152" s="33">
        <v>0.6</v>
      </c>
      <c r="W152" s="33">
        <v>0.6</v>
      </c>
      <c r="X152" s="33">
        <v>0.8</v>
      </c>
      <c r="Y152" s="33">
        <v>0.1</v>
      </c>
      <c r="Z152" s="33">
        <v>0.05</v>
      </c>
      <c r="AA152" s="33">
        <v>0.05</v>
      </c>
      <c r="AB152" s="33"/>
      <c r="AC152" s="50" t="str">
        <f t="shared" si="519"/>
        <v>For: Saturday,</v>
      </c>
      <c r="AD152" s="41" t="str">
        <f t="shared" si="522"/>
        <v xml:space="preserve">
</v>
      </c>
      <c r="AE152" s="41" t="str">
        <f t="shared" si="523"/>
        <v xml:space="preserve">
</v>
      </c>
      <c r="AF152" s="41" t="str">
        <f t="shared" si="524"/>
        <v xml:space="preserve">
</v>
      </c>
      <c r="AG152" s="41" t="str">
        <f t="shared" si="525"/>
        <v xml:space="preserve">
</v>
      </c>
      <c r="AH152" s="41" t="str">
        <f t="shared" si="526"/>
        <v xml:space="preserve">
</v>
      </c>
      <c r="AI152" s="41" t="str">
        <f t="shared" si="527"/>
        <v xml:space="preserve">
</v>
      </c>
      <c r="AJ152" s="41" t="str">
        <f t="shared" si="528"/>
        <v>Until: 07:00,
0.05,</v>
      </c>
      <c r="AK152" s="41" t="str">
        <f t="shared" si="529"/>
        <v xml:space="preserve">
</v>
      </c>
      <c r="AL152" s="41" t="str">
        <f t="shared" si="530"/>
        <v xml:space="preserve">
</v>
      </c>
      <c r="AM152" s="41" t="str">
        <f t="shared" si="531"/>
        <v xml:space="preserve">
</v>
      </c>
      <c r="AN152" s="41" t="str">
        <f t="shared" si="532"/>
        <v xml:space="preserve">
</v>
      </c>
      <c r="AO152" s="41" t="str">
        <f t="shared" si="533"/>
        <v>Until: 12:00,
0.1,</v>
      </c>
      <c r="AP152" s="41" t="str">
        <f t="shared" si="534"/>
        <v xml:space="preserve">
</v>
      </c>
      <c r="AQ152" s="41" t="str">
        <f t="shared" si="535"/>
        <v xml:space="preserve">
</v>
      </c>
      <c r="AR152" s="41" t="str">
        <f t="shared" si="536"/>
        <v xml:space="preserve">
</v>
      </c>
      <c r="AS152" s="41" t="str">
        <f t="shared" si="537"/>
        <v xml:space="preserve">
</v>
      </c>
      <c r="AT152" s="41" t="str">
        <f t="shared" si="538"/>
        <v xml:space="preserve">
</v>
      </c>
      <c r="AU152" s="41" t="str">
        <f t="shared" si="539"/>
        <v xml:space="preserve">
</v>
      </c>
      <c r="AV152" s="41" t="str">
        <f t="shared" si="540"/>
        <v xml:space="preserve">
</v>
      </c>
      <c r="AW152" s="41" t="str">
        <f t="shared" si="541"/>
        <v xml:space="preserve">
</v>
      </c>
      <c r="AX152" s="41" t="str">
        <f t="shared" si="542"/>
        <v>Until: 21:00,
0.7,</v>
      </c>
      <c r="AY152" s="41" t="str">
        <f t="shared" si="543"/>
        <v>Until: 22:00,
0.2,</v>
      </c>
      <c r="AZ152" s="41" t="str">
        <f t="shared" si="544"/>
        <v xml:space="preserve">
</v>
      </c>
      <c r="BA152" s="41" t="str">
        <f t="shared" ref="BA152:BA156" si="568">IF(AC152="","",CONCATENATE(,$BA$18,",","
",AA153,","))</f>
        <v>Until: 24:00,
0.05,</v>
      </c>
      <c r="BB152" s="42" t="str">
        <f t="shared" ref="BB152:BB156" si="569">CONCATENATE(,AC152,"
",AD152,"
",AE152,"
",AF152,"
",AG152,"
",AH152,"
",AI152,"
",AJ152,"
",AK152,"
",AL152,"
",AM152,"
",AN152,"
",AO152,"
",AP152,"
",AQ152,"
",AR152,"
",AS152,"
",AT152,"
",AU152,"
",AV152,"
",AW152,"
",AX152,"
",AY152,"
",AZ152,"
",BA152,"")</f>
        <v>For: Saturday,
Until: 07:00,
0.05,
Until: 12:00,
0.1,
Until: 21:00,
0.7,
Until: 22:00,
0.2,
Until: 24:00,
0.05,</v>
      </c>
      <c r="BC152" t="s">
        <v>33</v>
      </c>
      <c r="BD152" s="29"/>
      <c r="BE152" s="29"/>
      <c r="BF152" s="54" t="str">
        <f t="shared" ref="BF152:BF153" si="570">B152</f>
        <v>Saturday</v>
      </c>
      <c r="BG152" s="45">
        <v>6</v>
      </c>
      <c r="BH152" s="33">
        <v>0.05</v>
      </c>
      <c r="BI152" s="33">
        <v>0.05</v>
      </c>
      <c r="BJ152" s="33">
        <v>0.05</v>
      </c>
      <c r="BK152" s="33">
        <v>0.05</v>
      </c>
      <c r="BL152" s="33">
        <v>0.05</v>
      </c>
      <c r="BM152" s="33">
        <v>0.05</v>
      </c>
      <c r="BN152" s="33">
        <v>0.3</v>
      </c>
      <c r="BO152" s="33">
        <v>0.3</v>
      </c>
      <c r="BP152" s="33">
        <v>0.5</v>
      </c>
      <c r="BQ152" s="33">
        <v>0.5</v>
      </c>
      <c r="BR152" s="33">
        <v>0.5</v>
      </c>
      <c r="BS152" s="33">
        <v>0.5</v>
      </c>
      <c r="BT152" s="33">
        <v>0.5</v>
      </c>
      <c r="BU152" s="33">
        <v>0.5</v>
      </c>
      <c r="BV152" s="33">
        <v>0.5</v>
      </c>
      <c r="BW152" s="33">
        <v>0.5</v>
      </c>
      <c r="BX152" s="33">
        <v>0.5</v>
      </c>
      <c r="BY152" s="33">
        <v>0.5</v>
      </c>
      <c r="BZ152" s="33">
        <v>0.5</v>
      </c>
      <c r="CA152" s="33">
        <v>0.5</v>
      </c>
      <c r="CB152" s="33">
        <v>0.5</v>
      </c>
      <c r="CC152" s="33">
        <v>0.5</v>
      </c>
      <c r="CD152" s="33">
        <v>0.05</v>
      </c>
      <c r="CE152" s="33">
        <v>0.05</v>
      </c>
      <c r="CF152" s="33"/>
      <c r="CG152" s="50" t="str">
        <f t="shared" si="521"/>
        <v>For: Saturday,</v>
      </c>
      <c r="CH152" s="41" t="str">
        <f t="shared" si="545"/>
        <v xml:space="preserve">
</v>
      </c>
      <c r="CI152" s="41" t="str">
        <f t="shared" si="546"/>
        <v xml:space="preserve">
</v>
      </c>
      <c r="CJ152" s="41" t="str">
        <f t="shared" si="547"/>
        <v xml:space="preserve">
</v>
      </c>
      <c r="CK152" s="41" t="str">
        <f t="shared" si="548"/>
        <v xml:space="preserve">
</v>
      </c>
      <c r="CL152" s="41" t="str">
        <f t="shared" si="549"/>
        <v xml:space="preserve">
</v>
      </c>
      <c r="CM152" s="41" t="str">
        <f t="shared" si="550"/>
        <v>Until: 06:00,
0.05,</v>
      </c>
      <c r="CN152" s="41" t="str">
        <f t="shared" si="551"/>
        <v xml:space="preserve">
</v>
      </c>
      <c r="CO152" s="41" t="str">
        <f t="shared" si="552"/>
        <v xml:space="preserve">
</v>
      </c>
      <c r="CP152" s="41" t="str">
        <f t="shared" si="553"/>
        <v xml:space="preserve">
</v>
      </c>
      <c r="CQ152" s="41" t="str">
        <f t="shared" si="554"/>
        <v xml:space="preserve">
</v>
      </c>
      <c r="CR152" s="41" t="str">
        <f t="shared" si="555"/>
        <v>Until: 11:00,
0.3,</v>
      </c>
      <c r="CS152" s="41" t="str">
        <f t="shared" si="556"/>
        <v xml:space="preserve">
</v>
      </c>
      <c r="CT152" s="41" t="str">
        <f t="shared" si="557"/>
        <v xml:space="preserve">
</v>
      </c>
      <c r="CU152" s="41" t="str">
        <f t="shared" si="558"/>
        <v xml:space="preserve">
</v>
      </c>
      <c r="CV152" s="41" t="str">
        <f t="shared" si="559"/>
        <v xml:space="preserve">
</v>
      </c>
      <c r="CW152" s="41" t="str">
        <f t="shared" si="560"/>
        <v xml:space="preserve">
</v>
      </c>
      <c r="CX152" s="41" t="str">
        <f t="shared" si="561"/>
        <v xml:space="preserve">
</v>
      </c>
      <c r="CY152" s="41" t="str">
        <f t="shared" si="562"/>
        <v xml:space="preserve">
</v>
      </c>
      <c r="CZ152" s="41" t="str">
        <f t="shared" si="563"/>
        <v xml:space="preserve">
</v>
      </c>
      <c r="DA152" s="41" t="str">
        <f t="shared" si="564"/>
        <v xml:space="preserve">
</v>
      </c>
      <c r="DB152" s="41" t="str">
        <f t="shared" si="565"/>
        <v xml:space="preserve">
</v>
      </c>
      <c r="DC152" s="41" t="str">
        <f t="shared" si="566"/>
        <v>Until: 22:00,
0.65,</v>
      </c>
      <c r="DD152" s="41" t="str">
        <f t="shared" si="567"/>
        <v xml:space="preserve">
</v>
      </c>
      <c r="DE152" s="41" t="str">
        <f t="shared" ref="DE152:DE156" si="571">IF(CG152="","",CONCATENATE(,$BA$18,",","
",CE153,","))</f>
        <v>Until: 24:00,
0.05,</v>
      </c>
    </row>
    <row r="153" spans="1:109" x14ac:dyDescent="0.3">
      <c r="A153" s="29"/>
      <c r="B153" s="54" t="s">
        <v>112</v>
      </c>
      <c r="C153" s="45">
        <v>3</v>
      </c>
      <c r="D153" s="33">
        <v>0.05</v>
      </c>
      <c r="E153" s="33">
        <v>0.05</v>
      </c>
      <c r="F153" s="33">
        <v>0.05</v>
      </c>
      <c r="G153" s="33">
        <v>0.05</v>
      </c>
      <c r="H153" s="33">
        <v>0.05</v>
      </c>
      <c r="I153" s="33">
        <v>0.05</v>
      </c>
      <c r="J153" s="33">
        <v>0.05</v>
      </c>
      <c r="K153" s="33">
        <v>0.1</v>
      </c>
      <c r="L153" s="33">
        <v>0.1</v>
      </c>
      <c r="M153" s="33">
        <v>0.1</v>
      </c>
      <c r="N153" s="33">
        <v>0.1</v>
      </c>
      <c r="O153" s="33">
        <v>0.1</v>
      </c>
      <c r="P153" s="33">
        <v>0.7</v>
      </c>
      <c r="Q153" s="33">
        <v>0.7</v>
      </c>
      <c r="R153" s="33">
        <v>0.7</v>
      </c>
      <c r="S153" s="33">
        <v>0.7</v>
      </c>
      <c r="T153" s="33">
        <v>0.7</v>
      </c>
      <c r="U153" s="33">
        <v>0.7</v>
      </c>
      <c r="V153" s="33">
        <v>0.7</v>
      </c>
      <c r="W153" s="33">
        <v>0.7</v>
      </c>
      <c r="X153" s="33">
        <v>0.7</v>
      </c>
      <c r="Y153" s="33">
        <v>0.2</v>
      </c>
      <c r="Z153" s="33">
        <v>0.05</v>
      </c>
      <c r="AA153" s="33">
        <v>0.05</v>
      </c>
      <c r="AB153" s="33"/>
      <c r="AC153" s="50" t="str">
        <f t="shared" si="519"/>
        <v>For: Sunday,</v>
      </c>
      <c r="AD153" s="41" t="str">
        <f t="shared" si="522"/>
        <v xml:space="preserve">
</v>
      </c>
      <c r="AE153" s="41" t="str">
        <f t="shared" si="523"/>
        <v xml:space="preserve">
</v>
      </c>
      <c r="AF153" s="41" t="str">
        <f t="shared" si="524"/>
        <v xml:space="preserve">
</v>
      </c>
      <c r="AG153" s="41" t="str">
        <f t="shared" si="525"/>
        <v xml:space="preserve">
</v>
      </c>
      <c r="AH153" s="41" t="str">
        <f t="shared" si="526"/>
        <v xml:space="preserve">
</v>
      </c>
      <c r="AI153" s="41" t="str">
        <f t="shared" si="527"/>
        <v xml:space="preserve">
</v>
      </c>
      <c r="AJ153" s="41" t="str">
        <f t="shared" si="528"/>
        <v xml:space="preserve">
</v>
      </c>
      <c r="AK153" s="41" t="str">
        <f t="shared" si="529"/>
        <v xml:space="preserve">
</v>
      </c>
      <c r="AL153" s="41" t="str">
        <f t="shared" si="530"/>
        <v xml:space="preserve">
</v>
      </c>
      <c r="AM153" s="41" t="str">
        <f t="shared" si="531"/>
        <v xml:space="preserve">
</v>
      </c>
      <c r="AN153" s="41" t="str">
        <f t="shared" si="532"/>
        <v xml:space="preserve">
</v>
      </c>
      <c r="AO153" s="41" t="str">
        <f t="shared" si="533"/>
        <v xml:space="preserve">
</v>
      </c>
      <c r="AP153" s="41" t="str">
        <f t="shared" si="534"/>
        <v xml:space="preserve">
</v>
      </c>
      <c r="AQ153" s="41" t="str">
        <f t="shared" si="535"/>
        <v xml:space="preserve">
</v>
      </c>
      <c r="AR153" s="41" t="str">
        <f t="shared" si="536"/>
        <v xml:space="preserve">
</v>
      </c>
      <c r="AS153" s="41" t="str">
        <f t="shared" si="537"/>
        <v xml:space="preserve">
</v>
      </c>
      <c r="AT153" s="41" t="str">
        <f t="shared" si="538"/>
        <v xml:space="preserve">
</v>
      </c>
      <c r="AU153" s="41" t="str">
        <f t="shared" si="539"/>
        <v xml:space="preserve">
</v>
      </c>
      <c r="AV153" s="41" t="str">
        <f t="shared" si="540"/>
        <v xml:space="preserve">
</v>
      </c>
      <c r="AW153" s="41" t="str">
        <f t="shared" si="541"/>
        <v xml:space="preserve">
</v>
      </c>
      <c r="AX153" s="41" t="str">
        <f t="shared" si="542"/>
        <v xml:space="preserve">
</v>
      </c>
      <c r="AY153" s="41" t="str">
        <f t="shared" si="543"/>
        <v xml:space="preserve">
</v>
      </c>
      <c r="AZ153" s="41" t="str">
        <f t="shared" si="544"/>
        <v xml:space="preserve">
</v>
      </c>
      <c r="BA153" s="41" t="str">
        <f t="shared" si="568"/>
        <v>Until: 24:00,
1,</v>
      </c>
      <c r="BB153" s="42" t="str">
        <f t="shared" si="569"/>
        <v>For: Sunday,
Until: 24:00,
1,</v>
      </c>
      <c r="BC153" t="s">
        <v>33</v>
      </c>
      <c r="BD153" s="29"/>
      <c r="BE153" s="29"/>
      <c r="BF153" s="54" t="str">
        <f t="shared" si="570"/>
        <v>Sunday</v>
      </c>
      <c r="BG153" s="45">
        <v>6</v>
      </c>
      <c r="BH153" s="33">
        <v>0.05</v>
      </c>
      <c r="BI153" s="33">
        <v>0.05</v>
      </c>
      <c r="BJ153" s="33">
        <v>0.05</v>
      </c>
      <c r="BK153" s="33">
        <v>0.05</v>
      </c>
      <c r="BL153" s="33">
        <v>0.05</v>
      </c>
      <c r="BM153" s="33">
        <v>0.05</v>
      </c>
      <c r="BN153" s="33">
        <v>0.3</v>
      </c>
      <c r="BO153" s="33">
        <v>0.3</v>
      </c>
      <c r="BP153" s="33">
        <v>0.3</v>
      </c>
      <c r="BQ153" s="33">
        <v>0.3</v>
      </c>
      <c r="BR153" s="33">
        <v>0.3</v>
      </c>
      <c r="BS153" s="33">
        <v>0.65</v>
      </c>
      <c r="BT153" s="33">
        <v>0.65</v>
      </c>
      <c r="BU153" s="33">
        <v>0.65</v>
      </c>
      <c r="BV153" s="33">
        <v>0.65</v>
      </c>
      <c r="BW153" s="33">
        <v>0.65</v>
      </c>
      <c r="BX153" s="33">
        <v>0.65</v>
      </c>
      <c r="BY153" s="33">
        <v>0.65</v>
      </c>
      <c r="BZ153" s="33">
        <v>0.65</v>
      </c>
      <c r="CA153" s="33">
        <v>0.65</v>
      </c>
      <c r="CB153" s="33">
        <v>0.65</v>
      </c>
      <c r="CC153" s="33">
        <v>0.65</v>
      </c>
      <c r="CD153" s="33">
        <v>0.05</v>
      </c>
      <c r="CE153" s="33">
        <v>0.05</v>
      </c>
      <c r="CF153" s="33"/>
      <c r="CG153" s="50" t="str">
        <f t="shared" si="521"/>
        <v>For: Sunday,</v>
      </c>
      <c r="CH153" s="41" t="str">
        <f t="shared" si="545"/>
        <v xml:space="preserve">
</v>
      </c>
      <c r="CI153" s="41" t="str">
        <f t="shared" si="546"/>
        <v xml:space="preserve">
</v>
      </c>
      <c r="CJ153" s="41" t="str">
        <f t="shared" si="547"/>
        <v xml:space="preserve">
</v>
      </c>
      <c r="CK153" s="41" t="str">
        <f t="shared" si="548"/>
        <v xml:space="preserve">
</v>
      </c>
      <c r="CL153" s="41" t="str">
        <f t="shared" si="549"/>
        <v xml:space="preserve">
</v>
      </c>
      <c r="CM153" s="41" t="str">
        <f t="shared" si="550"/>
        <v xml:space="preserve">
</v>
      </c>
      <c r="CN153" s="41" t="str">
        <f t="shared" si="551"/>
        <v xml:space="preserve">
</v>
      </c>
      <c r="CO153" s="41" t="str">
        <f t="shared" si="552"/>
        <v xml:space="preserve">
</v>
      </c>
      <c r="CP153" s="41" t="str">
        <f t="shared" si="553"/>
        <v xml:space="preserve">
</v>
      </c>
      <c r="CQ153" s="41" t="str">
        <f t="shared" si="554"/>
        <v xml:space="preserve">
</v>
      </c>
      <c r="CR153" s="41" t="str">
        <f t="shared" si="555"/>
        <v xml:space="preserve">
</v>
      </c>
      <c r="CS153" s="41" t="str">
        <f t="shared" si="556"/>
        <v xml:space="preserve">
</v>
      </c>
      <c r="CT153" s="41" t="str">
        <f t="shared" si="557"/>
        <v xml:space="preserve">
</v>
      </c>
      <c r="CU153" s="41" t="str">
        <f t="shared" si="558"/>
        <v xml:space="preserve">
</v>
      </c>
      <c r="CV153" s="41" t="str">
        <f t="shared" si="559"/>
        <v xml:space="preserve">
</v>
      </c>
      <c r="CW153" s="41" t="str">
        <f t="shared" si="560"/>
        <v xml:space="preserve">
</v>
      </c>
      <c r="CX153" s="41" t="str">
        <f t="shared" si="561"/>
        <v xml:space="preserve">
</v>
      </c>
      <c r="CY153" s="41" t="str">
        <f t="shared" si="562"/>
        <v xml:space="preserve">
</v>
      </c>
      <c r="CZ153" s="41" t="str">
        <f t="shared" si="563"/>
        <v xml:space="preserve">
</v>
      </c>
      <c r="DA153" s="41" t="str">
        <f t="shared" si="564"/>
        <v xml:space="preserve">
</v>
      </c>
      <c r="DB153" s="41" t="str">
        <f t="shared" si="565"/>
        <v xml:space="preserve">
</v>
      </c>
      <c r="DC153" s="41" t="str">
        <f t="shared" si="566"/>
        <v xml:space="preserve">
</v>
      </c>
      <c r="DD153" s="41" t="str">
        <f t="shared" si="567"/>
        <v xml:space="preserve">
</v>
      </c>
      <c r="DE153" s="41" t="str">
        <f t="shared" si="571"/>
        <v>Until: 24:00,
1,</v>
      </c>
    </row>
    <row r="154" spans="1:109" hidden="1" x14ac:dyDescent="0.3">
      <c r="A154" s="29"/>
      <c r="B154" s="54" t="s">
        <v>106</v>
      </c>
      <c r="C154" s="45"/>
      <c r="D154" s="33">
        <v>1</v>
      </c>
      <c r="E154" s="33">
        <v>1</v>
      </c>
      <c r="F154" s="33">
        <v>1</v>
      </c>
      <c r="G154" s="33">
        <v>1</v>
      </c>
      <c r="H154" s="33">
        <v>1</v>
      </c>
      <c r="I154" s="33">
        <v>1</v>
      </c>
      <c r="J154" s="33">
        <v>1</v>
      </c>
      <c r="K154" s="33">
        <v>1</v>
      </c>
      <c r="L154" s="33">
        <v>1</v>
      </c>
      <c r="M154" s="33">
        <v>1</v>
      </c>
      <c r="N154" s="33">
        <v>1</v>
      </c>
      <c r="O154" s="33">
        <v>1</v>
      </c>
      <c r="P154" s="33">
        <v>1</v>
      </c>
      <c r="Q154" s="33">
        <v>1</v>
      </c>
      <c r="R154" s="33">
        <v>1</v>
      </c>
      <c r="S154" s="33">
        <v>1</v>
      </c>
      <c r="T154" s="33">
        <v>1</v>
      </c>
      <c r="U154" s="33">
        <v>1</v>
      </c>
      <c r="V154" s="33">
        <v>1</v>
      </c>
      <c r="W154" s="33">
        <v>1</v>
      </c>
      <c r="X154" s="33">
        <v>1</v>
      </c>
      <c r="Y154" s="33">
        <v>1</v>
      </c>
      <c r="Z154" s="33">
        <v>1</v>
      </c>
      <c r="AA154" s="33">
        <v>1</v>
      </c>
      <c r="AB154" s="33"/>
      <c r="AC154" s="50" t="str">
        <f t="shared" si="519"/>
        <v>For: Thursday,</v>
      </c>
      <c r="AD154" s="41" t="str">
        <f t="shared" si="522"/>
        <v xml:space="preserve">
</v>
      </c>
      <c r="AE154" s="41" t="str">
        <f t="shared" si="523"/>
        <v xml:space="preserve">
</v>
      </c>
      <c r="AF154" s="41" t="str">
        <f t="shared" si="524"/>
        <v xml:space="preserve">
</v>
      </c>
      <c r="AG154" s="41" t="str">
        <f t="shared" si="525"/>
        <v xml:space="preserve">
</v>
      </c>
      <c r="AH154" s="41" t="str">
        <f t="shared" si="526"/>
        <v xml:space="preserve">
</v>
      </c>
      <c r="AI154" s="41" t="str">
        <f t="shared" si="527"/>
        <v xml:space="preserve">
</v>
      </c>
      <c r="AJ154" s="41" t="str">
        <f t="shared" si="528"/>
        <v xml:space="preserve">
</v>
      </c>
      <c r="AK154" s="41" t="str">
        <f t="shared" si="529"/>
        <v xml:space="preserve">
</v>
      </c>
      <c r="AL154" s="41" t="str">
        <f t="shared" si="530"/>
        <v xml:space="preserve">
</v>
      </c>
      <c r="AM154" s="41" t="str">
        <f t="shared" si="531"/>
        <v xml:space="preserve">
</v>
      </c>
      <c r="AN154" s="41" t="str">
        <f t="shared" si="532"/>
        <v xml:space="preserve">
</v>
      </c>
      <c r="AO154" s="41" t="str">
        <f t="shared" si="533"/>
        <v xml:space="preserve">
</v>
      </c>
      <c r="AP154" s="41" t="str">
        <f t="shared" si="534"/>
        <v xml:space="preserve">
</v>
      </c>
      <c r="AQ154" s="41" t="str">
        <f t="shared" si="535"/>
        <v xml:space="preserve">
</v>
      </c>
      <c r="AR154" s="41" t="str">
        <f t="shared" si="536"/>
        <v xml:space="preserve">
</v>
      </c>
      <c r="AS154" s="41" t="str">
        <f t="shared" si="537"/>
        <v xml:space="preserve">
</v>
      </c>
      <c r="AT154" s="41" t="str">
        <f t="shared" si="538"/>
        <v xml:space="preserve">
</v>
      </c>
      <c r="AU154" s="41" t="str">
        <f t="shared" si="539"/>
        <v xml:space="preserve">
</v>
      </c>
      <c r="AV154" s="41" t="str">
        <f t="shared" si="540"/>
        <v xml:space="preserve">
</v>
      </c>
      <c r="AW154" s="41" t="str">
        <f t="shared" si="541"/>
        <v xml:space="preserve">
</v>
      </c>
      <c r="AX154" s="41" t="str">
        <f t="shared" si="542"/>
        <v xml:space="preserve">
</v>
      </c>
      <c r="AY154" s="41" t="str">
        <f t="shared" si="543"/>
        <v xml:space="preserve">
</v>
      </c>
      <c r="AZ154" s="41" t="str">
        <f t="shared" si="544"/>
        <v xml:space="preserve">
</v>
      </c>
      <c r="BA154" s="41" t="str">
        <f t="shared" si="568"/>
        <v>Until: 24:00,
1,</v>
      </c>
      <c r="BB154" s="42" t="str">
        <f t="shared" si="569"/>
        <v>For: Thursday,
Until: 24:00,
1,</v>
      </c>
      <c r="BC154" t="s">
        <v>33</v>
      </c>
      <c r="BD154" s="29"/>
      <c r="BE154" s="29"/>
      <c r="BF154" s="54" t="s">
        <v>106</v>
      </c>
      <c r="BG154" s="45">
        <v>6</v>
      </c>
      <c r="BH154" s="33">
        <v>1</v>
      </c>
      <c r="BI154" s="33">
        <v>1</v>
      </c>
      <c r="BJ154" s="33">
        <v>1</v>
      </c>
      <c r="BK154" s="33">
        <v>1</v>
      </c>
      <c r="BL154" s="33">
        <v>1</v>
      </c>
      <c r="BM154" s="33">
        <v>1</v>
      </c>
      <c r="BN154" s="33">
        <v>1</v>
      </c>
      <c r="BO154" s="33">
        <v>1</v>
      </c>
      <c r="BP154" s="33">
        <v>1</v>
      </c>
      <c r="BQ154" s="33">
        <v>1</v>
      </c>
      <c r="BR154" s="33">
        <v>1</v>
      </c>
      <c r="BS154" s="33">
        <v>1</v>
      </c>
      <c r="BT154" s="33">
        <v>1</v>
      </c>
      <c r="BU154" s="33">
        <v>1</v>
      </c>
      <c r="BV154" s="33">
        <v>1</v>
      </c>
      <c r="BW154" s="33">
        <v>1</v>
      </c>
      <c r="BX154" s="33">
        <v>1</v>
      </c>
      <c r="BY154" s="33">
        <v>1</v>
      </c>
      <c r="BZ154" s="33">
        <v>1</v>
      </c>
      <c r="CA154" s="33">
        <v>1</v>
      </c>
      <c r="CB154" s="33">
        <v>1</v>
      </c>
      <c r="CC154" s="33">
        <v>1</v>
      </c>
      <c r="CD154" s="33">
        <v>1</v>
      </c>
      <c r="CE154" s="33">
        <v>1</v>
      </c>
      <c r="CF154" s="33"/>
      <c r="CG154" s="50" t="str">
        <f t="shared" si="521"/>
        <v>For: Thursday,</v>
      </c>
      <c r="CH154" s="41" t="str">
        <f t="shared" si="545"/>
        <v xml:space="preserve">
</v>
      </c>
      <c r="CI154" s="41" t="str">
        <f t="shared" si="546"/>
        <v xml:space="preserve">
</v>
      </c>
      <c r="CJ154" s="41" t="str">
        <f t="shared" si="547"/>
        <v xml:space="preserve">
</v>
      </c>
      <c r="CK154" s="41" t="str">
        <f t="shared" si="548"/>
        <v xml:space="preserve">
</v>
      </c>
      <c r="CL154" s="41" t="str">
        <f t="shared" si="549"/>
        <v xml:space="preserve">
</v>
      </c>
      <c r="CM154" s="41" t="str">
        <f t="shared" si="550"/>
        <v xml:space="preserve">
</v>
      </c>
      <c r="CN154" s="41" t="str">
        <f t="shared" si="551"/>
        <v xml:space="preserve">
</v>
      </c>
      <c r="CO154" s="41" t="str">
        <f t="shared" si="552"/>
        <v xml:space="preserve">
</v>
      </c>
      <c r="CP154" s="41" t="str">
        <f t="shared" si="553"/>
        <v xml:space="preserve">
</v>
      </c>
      <c r="CQ154" s="41" t="str">
        <f t="shared" si="554"/>
        <v xml:space="preserve">
</v>
      </c>
      <c r="CR154" s="41" t="str">
        <f t="shared" si="555"/>
        <v xml:space="preserve">
</v>
      </c>
      <c r="CS154" s="41" t="str">
        <f t="shared" si="556"/>
        <v xml:space="preserve">
</v>
      </c>
      <c r="CT154" s="41" t="str">
        <f t="shared" si="557"/>
        <v xml:space="preserve">
</v>
      </c>
      <c r="CU154" s="41" t="str">
        <f t="shared" si="558"/>
        <v xml:space="preserve">
</v>
      </c>
      <c r="CV154" s="41" t="str">
        <f t="shared" si="559"/>
        <v xml:space="preserve">
</v>
      </c>
      <c r="CW154" s="41" t="str">
        <f t="shared" si="560"/>
        <v xml:space="preserve">
</v>
      </c>
      <c r="CX154" s="41" t="str">
        <f t="shared" si="561"/>
        <v xml:space="preserve">
</v>
      </c>
      <c r="CY154" s="41" t="str">
        <f t="shared" si="562"/>
        <v xml:space="preserve">
</v>
      </c>
      <c r="CZ154" s="41" t="str">
        <f t="shared" si="563"/>
        <v xml:space="preserve">
</v>
      </c>
      <c r="DA154" s="41" t="str">
        <f t="shared" si="564"/>
        <v xml:space="preserve">
</v>
      </c>
      <c r="DB154" s="41" t="str">
        <f t="shared" si="565"/>
        <v xml:space="preserve">
</v>
      </c>
      <c r="DC154" s="41" t="str">
        <f t="shared" si="566"/>
        <v xml:space="preserve">
</v>
      </c>
      <c r="DD154" s="41" t="str">
        <f t="shared" si="567"/>
        <v xml:space="preserve">
</v>
      </c>
      <c r="DE154" s="41" t="str">
        <f t="shared" si="571"/>
        <v>Until: 24:00,
1,</v>
      </c>
    </row>
    <row r="155" spans="1:109" hidden="1" x14ac:dyDescent="0.3">
      <c r="A155" s="29"/>
      <c r="B155" s="54" t="s">
        <v>107</v>
      </c>
      <c r="C155" s="45">
        <v>4</v>
      </c>
      <c r="D155" s="33">
        <v>1</v>
      </c>
      <c r="E155" s="33">
        <v>1</v>
      </c>
      <c r="F155" s="33">
        <v>1</v>
      </c>
      <c r="G155" s="33">
        <v>1</v>
      </c>
      <c r="H155" s="33">
        <v>1</v>
      </c>
      <c r="I155" s="33">
        <v>1</v>
      </c>
      <c r="J155" s="33">
        <v>1</v>
      </c>
      <c r="K155" s="33">
        <v>1</v>
      </c>
      <c r="L155" s="33">
        <v>1</v>
      </c>
      <c r="M155" s="33">
        <v>1</v>
      </c>
      <c r="N155" s="33">
        <v>1</v>
      </c>
      <c r="O155" s="33">
        <v>1</v>
      </c>
      <c r="P155" s="33">
        <v>1</v>
      </c>
      <c r="Q155" s="33">
        <v>1</v>
      </c>
      <c r="R155" s="33">
        <v>1</v>
      </c>
      <c r="S155" s="33">
        <v>1</v>
      </c>
      <c r="T155" s="33">
        <v>1</v>
      </c>
      <c r="U155" s="33">
        <v>1</v>
      </c>
      <c r="V155" s="33">
        <v>1</v>
      </c>
      <c r="W155" s="33">
        <v>1</v>
      </c>
      <c r="X155" s="33">
        <v>1</v>
      </c>
      <c r="Y155" s="33">
        <v>1</v>
      </c>
      <c r="Z155" s="33">
        <v>1</v>
      </c>
      <c r="AA155" s="33">
        <v>1</v>
      </c>
      <c r="AB155" s="33"/>
      <c r="AC155" s="50" t="str">
        <f t="shared" si="519"/>
        <v>For: Friday,</v>
      </c>
      <c r="AD155" s="41" t="str">
        <f t="shared" si="522"/>
        <v xml:space="preserve">
</v>
      </c>
      <c r="AE155" s="41" t="str">
        <f t="shared" si="523"/>
        <v xml:space="preserve">
</v>
      </c>
      <c r="AF155" s="41" t="str">
        <f t="shared" si="524"/>
        <v xml:space="preserve">
</v>
      </c>
      <c r="AG155" s="41" t="str">
        <f t="shared" si="525"/>
        <v xml:space="preserve">
</v>
      </c>
      <c r="AH155" s="41" t="str">
        <f t="shared" si="526"/>
        <v xml:space="preserve">
</v>
      </c>
      <c r="AI155" s="41" t="str">
        <f t="shared" si="527"/>
        <v xml:space="preserve">
</v>
      </c>
      <c r="AJ155" s="41" t="str">
        <f t="shared" si="528"/>
        <v xml:space="preserve">
</v>
      </c>
      <c r="AK155" s="41" t="str">
        <f t="shared" si="529"/>
        <v xml:space="preserve">
</v>
      </c>
      <c r="AL155" s="41" t="str">
        <f t="shared" si="530"/>
        <v xml:space="preserve">
</v>
      </c>
      <c r="AM155" s="41" t="str">
        <f t="shared" si="531"/>
        <v xml:space="preserve">
</v>
      </c>
      <c r="AN155" s="41" t="str">
        <f t="shared" si="532"/>
        <v xml:space="preserve">
</v>
      </c>
      <c r="AO155" s="41" t="str">
        <f t="shared" si="533"/>
        <v xml:space="preserve">
</v>
      </c>
      <c r="AP155" s="41" t="str">
        <f t="shared" si="534"/>
        <v xml:space="preserve">
</v>
      </c>
      <c r="AQ155" s="41" t="str">
        <f t="shared" si="535"/>
        <v xml:space="preserve">
</v>
      </c>
      <c r="AR155" s="41" t="str">
        <f t="shared" si="536"/>
        <v xml:space="preserve">
</v>
      </c>
      <c r="AS155" s="41" t="str">
        <f t="shared" si="537"/>
        <v xml:space="preserve">
</v>
      </c>
      <c r="AT155" s="41" t="str">
        <f t="shared" si="538"/>
        <v xml:space="preserve">
</v>
      </c>
      <c r="AU155" s="41" t="str">
        <f t="shared" si="539"/>
        <v xml:space="preserve">
</v>
      </c>
      <c r="AV155" s="41" t="str">
        <f t="shared" si="540"/>
        <v xml:space="preserve">
</v>
      </c>
      <c r="AW155" s="41" t="str">
        <f t="shared" si="541"/>
        <v xml:space="preserve">
</v>
      </c>
      <c r="AX155" s="41" t="str">
        <f t="shared" si="542"/>
        <v xml:space="preserve">
</v>
      </c>
      <c r="AY155" s="41" t="str">
        <f t="shared" si="543"/>
        <v xml:space="preserve">
</v>
      </c>
      <c r="AZ155" s="41" t="str">
        <f t="shared" si="544"/>
        <v xml:space="preserve">
</v>
      </c>
      <c r="BA155" s="41" t="str">
        <f t="shared" si="568"/>
        <v>Until: 24:00,
1,</v>
      </c>
      <c r="BB155" s="42" t="str">
        <f t="shared" si="569"/>
        <v>For: Friday,
Until: 24:00,
1,</v>
      </c>
      <c r="BC155" t="s">
        <v>33</v>
      </c>
      <c r="BD155" s="29"/>
      <c r="BE155" s="29"/>
      <c r="BF155" s="54" t="s">
        <v>107</v>
      </c>
      <c r="BG155" s="45">
        <v>6</v>
      </c>
      <c r="BH155" s="33">
        <v>1</v>
      </c>
      <c r="BI155" s="33">
        <v>1</v>
      </c>
      <c r="BJ155" s="33">
        <v>1</v>
      </c>
      <c r="BK155" s="33">
        <v>1</v>
      </c>
      <c r="BL155" s="33">
        <v>1</v>
      </c>
      <c r="BM155" s="33">
        <v>1</v>
      </c>
      <c r="BN155" s="33">
        <v>1</v>
      </c>
      <c r="BO155" s="33">
        <v>1</v>
      </c>
      <c r="BP155" s="33">
        <v>1</v>
      </c>
      <c r="BQ155" s="33">
        <v>1</v>
      </c>
      <c r="BR155" s="33">
        <v>1</v>
      </c>
      <c r="BS155" s="33">
        <v>1</v>
      </c>
      <c r="BT155" s="33">
        <v>1</v>
      </c>
      <c r="BU155" s="33">
        <v>1</v>
      </c>
      <c r="BV155" s="33">
        <v>1</v>
      </c>
      <c r="BW155" s="33">
        <v>1</v>
      </c>
      <c r="BX155" s="33">
        <v>1</v>
      </c>
      <c r="BY155" s="33">
        <v>1</v>
      </c>
      <c r="BZ155" s="33">
        <v>1</v>
      </c>
      <c r="CA155" s="33">
        <v>1</v>
      </c>
      <c r="CB155" s="33">
        <v>1</v>
      </c>
      <c r="CC155" s="33">
        <v>1</v>
      </c>
      <c r="CD155" s="33">
        <v>1</v>
      </c>
      <c r="CE155" s="33">
        <v>1</v>
      </c>
      <c r="CF155" s="33"/>
      <c r="CG155" s="50" t="str">
        <f t="shared" si="521"/>
        <v>For: Friday,</v>
      </c>
      <c r="CH155" s="41" t="str">
        <f t="shared" si="545"/>
        <v xml:space="preserve">
</v>
      </c>
      <c r="CI155" s="41" t="str">
        <f t="shared" si="546"/>
        <v xml:space="preserve">
</v>
      </c>
      <c r="CJ155" s="41" t="str">
        <f t="shared" si="547"/>
        <v xml:space="preserve">
</v>
      </c>
      <c r="CK155" s="41" t="str">
        <f t="shared" si="548"/>
        <v xml:space="preserve">
</v>
      </c>
      <c r="CL155" s="41" t="str">
        <f t="shared" si="549"/>
        <v xml:space="preserve">
</v>
      </c>
      <c r="CM155" s="41" t="str">
        <f t="shared" si="550"/>
        <v xml:space="preserve">
</v>
      </c>
      <c r="CN155" s="41" t="str">
        <f t="shared" si="551"/>
        <v xml:space="preserve">
</v>
      </c>
      <c r="CO155" s="41" t="str">
        <f t="shared" si="552"/>
        <v xml:space="preserve">
</v>
      </c>
      <c r="CP155" s="41" t="str">
        <f t="shared" si="553"/>
        <v xml:space="preserve">
</v>
      </c>
      <c r="CQ155" s="41" t="str">
        <f t="shared" si="554"/>
        <v xml:space="preserve">
</v>
      </c>
      <c r="CR155" s="41" t="str">
        <f t="shared" si="555"/>
        <v xml:space="preserve">
</v>
      </c>
      <c r="CS155" s="41" t="str">
        <f t="shared" si="556"/>
        <v xml:space="preserve">
</v>
      </c>
      <c r="CT155" s="41" t="str">
        <f t="shared" si="557"/>
        <v xml:space="preserve">
</v>
      </c>
      <c r="CU155" s="41" t="str">
        <f t="shared" si="558"/>
        <v xml:space="preserve">
</v>
      </c>
      <c r="CV155" s="41" t="str">
        <f t="shared" si="559"/>
        <v xml:space="preserve">
</v>
      </c>
      <c r="CW155" s="41" t="str">
        <f t="shared" si="560"/>
        <v xml:space="preserve">
</v>
      </c>
      <c r="CX155" s="41" t="str">
        <f t="shared" si="561"/>
        <v xml:space="preserve">
</v>
      </c>
      <c r="CY155" s="41" t="str">
        <f t="shared" si="562"/>
        <v xml:space="preserve">
</v>
      </c>
      <c r="CZ155" s="41" t="str">
        <f t="shared" si="563"/>
        <v xml:space="preserve">
</v>
      </c>
      <c r="DA155" s="41" t="str">
        <f t="shared" si="564"/>
        <v xml:space="preserve">
</v>
      </c>
      <c r="DB155" s="41" t="str">
        <f t="shared" si="565"/>
        <v xml:space="preserve">
</v>
      </c>
      <c r="DC155" s="41" t="str">
        <f t="shared" si="566"/>
        <v xml:space="preserve">
</v>
      </c>
      <c r="DD155" s="41" t="str">
        <f t="shared" si="567"/>
        <v xml:space="preserve">
</v>
      </c>
      <c r="DE155" s="41" t="str">
        <f t="shared" si="571"/>
        <v>Until: 24:00,
1,</v>
      </c>
    </row>
    <row r="156" spans="1:109" hidden="1" x14ac:dyDescent="0.3">
      <c r="A156" s="29"/>
      <c r="B156" s="54" t="s">
        <v>43</v>
      </c>
      <c r="C156" s="45">
        <v>4</v>
      </c>
      <c r="D156" s="33">
        <v>1</v>
      </c>
      <c r="E156" s="33">
        <v>1</v>
      </c>
      <c r="F156" s="33">
        <v>1</v>
      </c>
      <c r="G156" s="33">
        <v>1</v>
      </c>
      <c r="H156" s="33">
        <v>1</v>
      </c>
      <c r="I156" s="33">
        <v>1</v>
      </c>
      <c r="J156" s="33">
        <v>1</v>
      </c>
      <c r="K156" s="33">
        <v>1</v>
      </c>
      <c r="L156" s="33">
        <v>1</v>
      </c>
      <c r="M156" s="33">
        <v>1</v>
      </c>
      <c r="N156" s="33">
        <v>1</v>
      </c>
      <c r="O156" s="33">
        <v>1</v>
      </c>
      <c r="P156" s="33">
        <v>1</v>
      </c>
      <c r="Q156" s="33">
        <v>1</v>
      </c>
      <c r="R156" s="33">
        <v>1</v>
      </c>
      <c r="S156" s="33">
        <v>1</v>
      </c>
      <c r="T156" s="33">
        <v>1</v>
      </c>
      <c r="U156" s="33">
        <v>1</v>
      </c>
      <c r="V156" s="33">
        <v>1</v>
      </c>
      <c r="W156" s="33">
        <v>1</v>
      </c>
      <c r="X156" s="33">
        <v>1</v>
      </c>
      <c r="Y156" s="33">
        <v>1</v>
      </c>
      <c r="Z156" s="33">
        <v>1</v>
      </c>
      <c r="AA156" s="33">
        <v>1</v>
      </c>
      <c r="AB156" s="33"/>
      <c r="AC156" s="50" t="str">
        <f t="shared" si="519"/>
        <v>For: Weekend,</v>
      </c>
      <c r="AD156" s="41" t="str">
        <f t="shared" si="522"/>
        <v xml:space="preserve">
</v>
      </c>
      <c r="AE156" s="41" t="str">
        <f t="shared" si="523"/>
        <v xml:space="preserve">
</v>
      </c>
      <c r="AF156" s="41" t="str">
        <f t="shared" si="524"/>
        <v xml:space="preserve">
</v>
      </c>
      <c r="AG156" s="41" t="str">
        <f t="shared" si="525"/>
        <v xml:space="preserve">
</v>
      </c>
      <c r="AH156" s="41" t="str">
        <f t="shared" si="526"/>
        <v xml:space="preserve">
</v>
      </c>
      <c r="AI156" s="41" t="str">
        <f t="shared" si="527"/>
        <v xml:space="preserve">
</v>
      </c>
      <c r="AJ156" s="41" t="str">
        <f t="shared" si="528"/>
        <v xml:space="preserve">
</v>
      </c>
      <c r="AK156" s="41" t="str">
        <f t="shared" si="529"/>
        <v xml:space="preserve">
</v>
      </c>
      <c r="AL156" s="41" t="str">
        <f t="shared" si="530"/>
        <v xml:space="preserve">
</v>
      </c>
      <c r="AM156" s="41" t="str">
        <f t="shared" si="531"/>
        <v xml:space="preserve">
</v>
      </c>
      <c r="AN156" s="41" t="str">
        <f t="shared" si="532"/>
        <v xml:space="preserve">
</v>
      </c>
      <c r="AO156" s="41" t="str">
        <f t="shared" si="533"/>
        <v xml:space="preserve">
</v>
      </c>
      <c r="AP156" s="41" t="str">
        <f t="shared" si="534"/>
        <v xml:space="preserve">
</v>
      </c>
      <c r="AQ156" s="41" t="str">
        <f t="shared" si="535"/>
        <v xml:space="preserve">
</v>
      </c>
      <c r="AR156" s="41" t="str">
        <f t="shared" si="536"/>
        <v xml:space="preserve">
</v>
      </c>
      <c r="AS156" s="41" t="str">
        <f t="shared" si="537"/>
        <v xml:space="preserve">
</v>
      </c>
      <c r="AT156" s="41" t="str">
        <f t="shared" si="538"/>
        <v xml:space="preserve">
</v>
      </c>
      <c r="AU156" s="41" t="str">
        <f t="shared" si="539"/>
        <v xml:space="preserve">
</v>
      </c>
      <c r="AV156" s="41" t="str">
        <f t="shared" si="540"/>
        <v xml:space="preserve">
</v>
      </c>
      <c r="AW156" s="41" t="str">
        <f t="shared" si="541"/>
        <v xml:space="preserve">
</v>
      </c>
      <c r="AX156" s="41" t="str">
        <f t="shared" si="542"/>
        <v xml:space="preserve">
</v>
      </c>
      <c r="AY156" s="41" t="str">
        <f t="shared" si="543"/>
        <v xml:space="preserve">
</v>
      </c>
      <c r="AZ156" s="41" t="str">
        <f t="shared" si="544"/>
        <v xml:space="preserve">
</v>
      </c>
      <c r="BA156" s="41" t="str">
        <f t="shared" si="568"/>
        <v>Until: 24:00,
,</v>
      </c>
      <c r="BB156" s="42" t="str">
        <f t="shared" si="569"/>
        <v>For: Weekend,
Until: 24:00,
,</v>
      </c>
      <c r="BC156" t="s">
        <v>108</v>
      </c>
      <c r="BD156" s="29"/>
      <c r="BE156" s="29"/>
      <c r="BF156" s="54" t="s">
        <v>43</v>
      </c>
      <c r="BG156" s="45">
        <v>7</v>
      </c>
      <c r="BH156" s="33">
        <v>1</v>
      </c>
      <c r="BI156" s="33">
        <v>1</v>
      </c>
      <c r="BJ156" s="33">
        <v>1</v>
      </c>
      <c r="BK156" s="33">
        <v>1</v>
      </c>
      <c r="BL156" s="33">
        <v>1</v>
      </c>
      <c r="BM156" s="33">
        <v>1</v>
      </c>
      <c r="BN156" s="33">
        <v>1</v>
      </c>
      <c r="BO156" s="33">
        <v>1</v>
      </c>
      <c r="BP156" s="33">
        <v>1</v>
      </c>
      <c r="BQ156" s="33">
        <v>1</v>
      </c>
      <c r="BR156" s="33">
        <v>1</v>
      </c>
      <c r="BS156" s="33">
        <v>1</v>
      </c>
      <c r="BT156" s="33">
        <v>1</v>
      </c>
      <c r="BU156" s="33">
        <v>1</v>
      </c>
      <c r="BV156" s="33">
        <v>1</v>
      </c>
      <c r="BW156" s="33">
        <v>1</v>
      </c>
      <c r="BX156" s="33">
        <v>1</v>
      </c>
      <c r="BY156" s="33">
        <v>1</v>
      </c>
      <c r="BZ156" s="33">
        <v>1</v>
      </c>
      <c r="CA156" s="33">
        <v>1</v>
      </c>
      <c r="CB156" s="33">
        <v>1</v>
      </c>
      <c r="CC156" s="33">
        <v>1</v>
      </c>
      <c r="CD156" s="33">
        <v>1</v>
      </c>
      <c r="CE156" s="33">
        <v>1</v>
      </c>
      <c r="CF156" s="33"/>
      <c r="CG156" s="50" t="str">
        <f t="shared" si="521"/>
        <v>For: Weekend,</v>
      </c>
      <c r="CH156" s="41" t="str">
        <f t="shared" si="545"/>
        <v xml:space="preserve">
</v>
      </c>
      <c r="CI156" s="41" t="str">
        <f t="shared" si="546"/>
        <v xml:space="preserve">
</v>
      </c>
      <c r="CJ156" s="41" t="str">
        <f t="shared" si="547"/>
        <v xml:space="preserve">
</v>
      </c>
      <c r="CK156" s="41" t="str">
        <f t="shared" si="548"/>
        <v xml:space="preserve">
</v>
      </c>
      <c r="CL156" s="41" t="str">
        <f t="shared" si="549"/>
        <v xml:space="preserve">
</v>
      </c>
      <c r="CM156" s="41" t="str">
        <f t="shared" si="550"/>
        <v xml:space="preserve">
</v>
      </c>
      <c r="CN156" s="41" t="str">
        <f t="shared" si="551"/>
        <v xml:space="preserve">
</v>
      </c>
      <c r="CO156" s="41" t="str">
        <f t="shared" si="552"/>
        <v xml:space="preserve">
</v>
      </c>
      <c r="CP156" s="41" t="str">
        <f t="shared" si="553"/>
        <v xml:space="preserve">
</v>
      </c>
      <c r="CQ156" s="41" t="str">
        <f t="shared" si="554"/>
        <v xml:space="preserve">
</v>
      </c>
      <c r="CR156" s="41" t="str">
        <f t="shared" si="555"/>
        <v xml:space="preserve">
</v>
      </c>
      <c r="CS156" s="41" t="str">
        <f t="shared" si="556"/>
        <v xml:space="preserve">
</v>
      </c>
      <c r="CT156" s="41" t="str">
        <f t="shared" si="557"/>
        <v xml:space="preserve">
</v>
      </c>
      <c r="CU156" s="41" t="str">
        <f t="shared" si="558"/>
        <v xml:space="preserve">
</v>
      </c>
      <c r="CV156" s="41" t="str">
        <f t="shared" si="559"/>
        <v xml:space="preserve">
</v>
      </c>
      <c r="CW156" s="41" t="str">
        <f t="shared" si="560"/>
        <v xml:space="preserve">
</v>
      </c>
      <c r="CX156" s="41" t="str">
        <f t="shared" si="561"/>
        <v xml:space="preserve">
</v>
      </c>
      <c r="CY156" s="41" t="str">
        <f t="shared" si="562"/>
        <v xml:space="preserve">
</v>
      </c>
      <c r="CZ156" s="41" t="str">
        <f t="shared" si="563"/>
        <v xml:space="preserve">
</v>
      </c>
      <c r="DA156" s="41" t="str">
        <f t="shared" si="564"/>
        <v xml:space="preserve">
</v>
      </c>
      <c r="DB156" s="41" t="str">
        <f t="shared" si="565"/>
        <v xml:space="preserve">
</v>
      </c>
      <c r="DC156" s="41" t="str">
        <f t="shared" si="566"/>
        <v xml:space="preserve">
</v>
      </c>
      <c r="DD156" s="41" t="str">
        <f t="shared" si="567"/>
        <v xml:space="preserve">
</v>
      </c>
      <c r="DE156" s="41" t="str">
        <f t="shared" si="571"/>
        <v>Until: 24:00,
,</v>
      </c>
    </row>
    <row r="157" spans="1:109" x14ac:dyDescent="0.3">
      <c r="A157" s="56" t="s">
        <v>101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43" t="s">
        <v>39</v>
      </c>
      <c r="BC157" t="s">
        <v>33</v>
      </c>
      <c r="BD157" s="29"/>
      <c r="BE157" s="56" t="s">
        <v>101</v>
      </c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</row>
    <row r="159" spans="1:109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BC15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</row>
    <row r="160" spans="1:109" ht="15.6" x14ac:dyDescent="0.3">
      <c r="A160" s="27"/>
      <c r="B160" s="27"/>
      <c r="C160" s="47" t="s">
        <v>154</v>
      </c>
      <c r="D160" s="29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29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61"/>
      <c r="AC160" s="27"/>
      <c r="BC160"/>
      <c r="BD160" s="29"/>
      <c r="BE160" s="27"/>
      <c r="BF160" s="27"/>
      <c r="BG160" s="47" t="str">
        <f>C160</f>
        <v>Outdoor</v>
      </c>
      <c r="BH160" s="29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29"/>
      <c r="BU160" s="29"/>
      <c r="BV160" s="29"/>
      <c r="BW160" s="29"/>
      <c r="BX160" s="29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</row>
    <row r="161" spans="1:109" x14ac:dyDescent="0.3">
      <c r="A161" s="27"/>
      <c r="B161" s="27"/>
      <c r="C161" s="27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62"/>
      <c r="AC161" s="27"/>
      <c r="BC161"/>
      <c r="BD161" s="29"/>
      <c r="BE161" s="27"/>
      <c r="BF161" s="27"/>
      <c r="BG161" s="27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62"/>
      <c r="CG161" s="27"/>
    </row>
    <row r="162" spans="1:109" ht="14.4" customHeight="1" x14ac:dyDescent="0.3">
      <c r="A162" s="29"/>
      <c r="B162" s="95" t="s">
        <v>4</v>
      </c>
      <c r="C162" s="31" t="s">
        <v>4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30"/>
      <c r="AC162" s="29" t="str">
        <f>IF(AC$24&gt;$C162,".","")</f>
        <v/>
      </c>
      <c r="BC162"/>
      <c r="BD162" s="29"/>
      <c r="BE162" s="29"/>
      <c r="BF162" s="95" t="s">
        <v>4</v>
      </c>
      <c r="BG162" s="31" t="s">
        <v>4</v>
      </c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30"/>
      <c r="CG162" s="29" t="str">
        <f>IF(CG$24&gt;$C162,".","")</f>
        <v/>
      </c>
    </row>
    <row r="163" spans="1:109" ht="14.4" customHeight="1" x14ac:dyDescent="0.3">
      <c r="A163" s="29"/>
      <c r="B163" s="95"/>
      <c r="C163" s="31">
        <v>0.89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30"/>
      <c r="AC163" s="29"/>
      <c r="BC163"/>
      <c r="BD163" s="29"/>
      <c r="BE163" s="29"/>
      <c r="BF163" s="95"/>
      <c r="BG163" s="31">
        <v>0.89</v>
      </c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30"/>
      <c r="CG163" s="29"/>
    </row>
    <row r="164" spans="1:109" x14ac:dyDescent="0.3">
      <c r="A164" s="52" t="s">
        <v>5</v>
      </c>
      <c r="B164" s="49">
        <v>0</v>
      </c>
      <c r="C164" s="31">
        <v>0.79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30"/>
      <c r="AC164" s="29"/>
      <c r="BC164"/>
      <c r="BD164" s="29"/>
      <c r="BE164" s="52" t="s">
        <v>5</v>
      </c>
      <c r="BF164" s="49">
        <f>B164</f>
        <v>0</v>
      </c>
      <c r="BG164" s="31">
        <v>0.79</v>
      </c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30"/>
      <c r="CG164" s="29"/>
    </row>
    <row r="165" spans="1:109" x14ac:dyDescent="0.3">
      <c r="A165" s="52" t="s">
        <v>6</v>
      </c>
      <c r="B165" s="49">
        <v>24</v>
      </c>
      <c r="C165" s="31">
        <v>0.69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30"/>
      <c r="AC165" s="29"/>
      <c r="BC165"/>
      <c r="BD165" s="29"/>
      <c r="BE165" s="52" t="s">
        <v>6</v>
      </c>
      <c r="BF165" s="49">
        <f t="shared" ref="BF165:BF168" si="572">B165</f>
        <v>24</v>
      </c>
      <c r="BG165" s="31">
        <v>0.69</v>
      </c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30"/>
      <c r="CG165" s="29"/>
    </row>
    <row r="166" spans="1:109" x14ac:dyDescent="0.3">
      <c r="A166" s="52" t="s">
        <v>102</v>
      </c>
      <c r="B166" s="49">
        <v>0</v>
      </c>
      <c r="C166" s="31">
        <v>0.59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30"/>
      <c r="AC166" s="29"/>
      <c r="BC166"/>
      <c r="BD166" s="29"/>
      <c r="BE166" s="52" t="s">
        <v>102</v>
      </c>
      <c r="BF166" s="49">
        <f t="shared" si="572"/>
        <v>0</v>
      </c>
      <c r="BG166" s="31">
        <v>0.59</v>
      </c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30"/>
      <c r="CG166" s="29"/>
    </row>
    <row r="167" spans="1:109" x14ac:dyDescent="0.3">
      <c r="A167" s="52" t="s">
        <v>103</v>
      </c>
      <c r="B167" s="49">
        <v>24</v>
      </c>
      <c r="C167" s="31">
        <v>0.49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30"/>
      <c r="AC167" s="29"/>
      <c r="AD167" s="26" t="s">
        <v>8</v>
      </c>
      <c r="AE167" s="26" t="s">
        <v>9</v>
      </c>
      <c r="AF167" s="26" t="s">
        <v>10</v>
      </c>
      <c r="AG167" s="26" t="s">
        <v>11</v>
      </c>
      <c r="AH167" s="26" t="s">
        <v>12</v>
      </c>
      <c r="AI167" s="26" t="s">
        <v>13</v>
      </c>
      <c r="AJ167" s="26" t="s">
        <v>14</v>
      </c>
      <c r="AK167" s="26" t="s">
        <v>15</v>
      </c>
      <c r="AL167" s="26" t="s">
        <v>16</v>
      </c>
      <c r="AM167" s="26" t="s">
        <v>17</v>
      </c>
      <c r="AN167" s="26" t="s">
        <v>18</v>
      </c>
      <c r="AO167" s="26" t="s">
        <v>19</v>
      </c>
      <c r="AP167" s="26" t="s">
        <v>20</v>
      </c>
      <c r="AQ167" s="26" t="s">
        <v>21</v>
      </c>
      <c r="AR167" s="26" t="s">
        <v>22</v>
      </c>
      <c r="AS167" s="26" t="s">
        <v>23</v>
      </c>
      <c r="AT167" s="26" t="s">
        <v>24</v>
      </c>
      <c r="AU167" s="26" t="s">
        <v>25</v>
      </c>
      <c r="AV167" s="26" t="s">
        <v>26</v>
      </c>
      <c r="AW167" s="26" t="s">
        <v>27</v>
      </c>
      <c r="AX167" s="26" t="s">
        <v>28</v>
      </c>
      <c r="AY167" s="26" t="s">
        <v>29</v>
      </c>
      <c r="AZ167" s="26" t="s">
        <v>30</v>
      </c>
      <c r="BA167" s="26" t="s">
        <v>31</v>
      </c>
      <c r="BC167"/>
      <c r="BD167" s="29"/>
      <c r="BE167" s="52" t="s">
        <v>103</v>
      </c>
      <c r="BF167" s="49">
        <f t="shared" si="572"/>
        <v>24</v>
      </c>
      <c r="BG167" s="31">
        <v>0.49</v>
      </c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30"/>
      <c r="CG167" s="29"/>
      <c r="CH167" s="26" t="s">
        <v>8</v>
      </c>
      <c r="CI167" s="26" t="s">
        <v>9</v>
      </c>
      <c r="CJ167" s="26" t="s">
        <v>10</v>
      </c>
      <c r="CK167" s="26" t="s">
        <v>11</v>
      </c>
      <c r="CL167" s="26" t="s">
        <v>12</v>
      </c>
      <c r="CM167" s="26" t="s">
        <v>13</v>
      </c>
      <c r="CN167" s="26" t="s">
        <v>14</v>
      </c>
      <c r="CO167" s="26" t="s">
        <v>15</v>
      </c>
      <c r="CP167" s="26" t="s">
        <v>16</v>
      </c>
      <c r="CQ167" s="26" t="s">
        <v>17</v>
      </c>
      <c r="CR167" s="26" t="s">
        <v>18</v>
      </c>
      <c r="CS167" s="26" t="s">
        <v>19</v>
      </c>
      <c r="CT167" s="26" t="s">
        <v>20</v>
      </c>
      <c r="CU167" s="26" t="s">
        <v>21</v>
      </c>
      <c r="CV167" s="26" t="s">
        <v>22</v>
      </c>
      <c r="CW167" s="26" t="s">
        <v>23</v>
      </c>
      <c r="CX167" s="26" t="s">
        <v>24</v>
      </c>
      <c r="CY167" s="26" t="s">
        <v>25</v>
      </c>
      <c r="CZ167" s="26" t="s">
        <v>26</v>
      </c>
      <c r="DA167" s="26" t="s">
        <v>27</v>
      </c>
      <c r="DB167" s="26" t="s">
        <v>28</v>
      </c>
      <c r="DC167" s="26" t="s">
        <v>29</v>
      </c>
      <c r="DD167" s="26" t="s">
        <v>30</v>
      </c>
      <c r="DE167" s="26" t="s">
        <v>31</v>
      </c>
    </row>
    <row r="168" spans="1:109" x14ac:dyDescent="0.3">
      <c r="A168" s="29" t="s">
        <v>7</v>
      </c>
      <c r="B168" s="49" t="s">
        <v>113</v>
      </c>
      <c r="C168" s="31">
        <v>0.39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30"/>
      <c r="AC168" s="29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5" t="s">
        <v>32</v>
      </c>
      <c r="BC168" t="s">
        <v>33</v>
      </c>
      <c r="BD168" s="29"/>
      <c r="BE168" s="29" t="s">
        <v>7</v>
      </c>
      <c r="BF168" s="49" t="str">
        <f t="shared" si="572"/>
        <v>Yes</v>
      </c>
      <c r="BG168" s="31">
        <v>0.39</v>
      </c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30"/>
      <c r="CG168" s="29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</row>
    <row r="169" spans="1:109" x14ac:dyDescent="0.3">
      <c r="A169" s="29" t="s">
        <v>34</v>
      </c>
      <c r="B169" s="53" t="s">
        <v>35</v>
      </c>
      <c r="C169" s="31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30"/>
      <c r="AC169" s="29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8" t="str">
        <f>"Schedule:Compact,"&amp;C160&amp;" - "&amp;T160&amp;",Fraction,"</f>
        <v>Schedule:Compact,Outdoor - ,Fraction,</v>
      </c>
      <c r="BC169" t="s">
        <v>33</v>
      </c>
      <c r="BD169" s="29"/>
      <c r="BE169" s="29" t="s">
        <v>34</v>
      </c>
      <c r="BF169" s="53" t="s">
        <v>35</v>
      </c>
      <c r="BG169" s="31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30"/>
      <c r="CG169" s="29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</row>
    <row r="170" spans="1:109" x14ac:dyDescent="0.3">
      <c r="A170" s="29"/>
      <c r="B170" s="29"/>
      <c r="C170" s="31"/>
      <c r="D170" s="58">
        <v>1</v>
      </c>
      <c r="E170" s="58">
        <v>2</v>
      </c>
      <c r="F170" s="58">
        <v>3</v>
      </c>
      <c r="G170" s="58">
        <v>4</v>
      </c>
      <c r="H170" s="58">
        <v>5</v>
      </c>
      <c r="I170" s="58">
        <v>6</v>
      </c>
      <c r="J170" s="58">
        <v>7</v>
      </c>
      <c r="K170" s="58">
        <v>8</v>
      </c>
      <c r="L170" s="58">
        <v>9</v>
      </c>
      <c r="M170" s="58">
        <v>10</v>
      </c>
      <c r="N170" s="58">
        <v>11</v>
      </c>
      <c r="O170" s="58">
        <v>12</v>
      </c>
      <c r="P170" s="58">
        <v>13</v>
      </c>
      <c r="Q170" s="58">
        <v>14</v>
      </c>
      <c r="R170" s="58">
        <v>15</v>
      </c>
      <c r="S170" s="58">
        <v>16</v>
      </c>
      <c r="T170" s="58">
        <v>17</v>
      </c>
      <c r="U170" s="58">
        <v>18</v>
      </c>
      <c r="V170" s="58">
        <v>19</v>
      </c>
      <c r="W170" s="58">
        <v>20</v>
      </c>
      <c r="X170" s="58">
        <v>21</v>
      </c>
      <c r="Y170" s="58">
        <v>22</v>
      </c>
      <c r="Z170" s="58">
        <v>23</v>
      </c>
      <c r="AA170" s="58">
        <v>24</v>
      </c>
      <c r="AB170" s="58"/>
      <c r="AC170" s="29"/>
      <c r="BB170" s="40" t="str">
        <f>CONCATENATE("Through: ",B169,",")</f>
        <v>Through: 12/31,</v>
      </c>
      <c r="BC170" t="s">
        <v>108</v>
      </c>
      <c r="BD170" s="29"/>
      <c r="BE170" s="29"/>
      <c r="BF170" s="29"/>
      <c r="BG170" s="31"/>
      <c r="BH170" s="58">
        <v>1</v>
      </c>
      <c r="BI170" s="58">
        <v>2</v>
      </c>
      <c r="BJ170" s="58">
        <v>3</v>
      </c>
      <c r="BK170" s="58">
        <v>4</v>
      </c>
      <c r="BL170" s="58">
        <v>5</v>
      </c>
      <c r="BM170" s="58">
        <v>6</v>
      </c>
      <c r="BN170" s="58">
        <v>7</v>
      </c>
      <c r="BO170" s="58">
        <v>8</v>
      </c>
      <c r="BP170" s="58">
        <v>9</v>
      </c>
      <c r="BQ170" s="58">
        <v>10</v>
      </c>
      <c r="BR170" s="58">
        <v>11</v>
      </c>
      <c r="BS170" s="58">
        <v>12</v>
      </c>
      <c r="BT170" s="58">
        <v>13</v>
      </c>
      <c r="BU170" s="58">
        <v>14</v>
      </c>
      <c r="BV170" s="58">
        <v>15</v>
      </c>
      <c r="BW170" s="58">
        <v>16</v>
      </c>
      <c r="BX170" s="58">
        <v>17</v>
      </c>
      <c r="BY170" s="58">
        <v>18</v>
      </c>
      <c r="BZ170" s="58">
        <v>19</v>
      </c>
      <c r="CA170" s="58">
        <v>20</v>
      </c>
      <c r="CB170" s="58">
        <v>21</v>
      </c>
      <c r="CC170" s="58">
        <v>22</v>
      </c>
      <c r="CD170" s="58">
        <v>23</v>
      </c>
      <c r="CE170" s="58">
        <v>24</v>
      </c>
      <c r="CF170" s="58"/>
      <c r="CG170" s="29"/>
    </row>
    <row r="171" spans="1:109" ht="14.4" hidden="1" customHeight="1" x14ac:dyDescent="0.3">
      <c r="A171" s="29"/>
      <c r="B171" s="54" t="s">
        <v>37</v>
      </c>
      <c r="C171" s="31"/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/>
      <c r="AC171" s="50" t="str">
        <f>IF(B171="","",CONCATENATE("For: ",B171,",",""))</f>
        <v>For: Summer Design Day,</v>
      </c>
      <c r="AD171" s="41" t="str">
        <f t="shared" ref="AD171:AD172" si="573">CONCATENATE(IF(D171+1=E171+1,"",AD$18),"
",IF(D171+1=E171+1,"",D171),IF(D171+1=E171+1,"",","),""
)</f>
        <v xml:space="preserve">
</v>
      </c>
      <c r="AE171" s="41" t="str">
        <f t="shared" ref="AE171:AE172" si="574">CONCATENATE(IF(E171+1=F171+1,"",AE$18),"
",IF(E171+1=F171+1,"",E171),IF(E171+1=F171+1,"",","),""
)</f>
        <v xml:space="preserve">
</v>
      </c>
      <c r="AF171" s="41" t="str">
        <f t="shared" ref="AF171:AF172" si="575">CONCATENATE(IF(F171+1=G171+1,"",AF$18),"
",IF(F171+1=G171+1,"",F171),IF(F171+1=G171+1,"",","),""
)</f>
        <v xml:space="preserve">
</v>
      </c>
      <c r="AG171" s="41" t="str">
        <f t="shared" ref="AG171:AG172" si="576">CONCATENATE(IF(G171+1=H171+1,"",AG$18),"
",IF(G171+1=H171+1,"",G171),IF(G171+1=H171+1,"",","),""
)</f>
        <v xml:space="preserve">
</v>
      </c>
      <c r="AH171" s="41" t="str">
        <f t="shared" ref="AH171:AH172" si="577">CONCATENATE(IF(H171+1=I171+1,"",AH$18),"
",IF(H171+1=I171+1,"",H171),IF(H171+1=I171+1,"",","),""
)</f>
        <v xml:space="preserve">
</v>
      </c>
      <c r="AI171" s="41" t="str">
        <f t="shared" ref="AI171:AI172" si="578">CONCATENATE(IF(I171+1=J171+1,"",AI$18),"
",IF(I171+1=J171+1,"",I171),IF(I171+1=J171+1,"",","),""
)</f>
        <v xml:space="preserve">
</v>
      </c>
      <c r="AJ171" s="41" t="str">
        <f t="shared" ref="AJ171:AJ172" si="579">CONCATENATE(IF(J171+1=K171+1,"",AJ$18),"
",IF(J171+1=K171+1,"",J171),IF(J171+1=K171+1,"",","),""
)</f>
        <v xml:space="preserve">
</v>
      </c>
      <c r="AK171" s="41" t="str">
        <f t="shared" ref="AK171:AK172" si="580">CONCATENATE(IF(K171+1=L171+1,"",AK$18),"
",IF(K171+1=L171+1,"",K171),IF(K171+1=L171+1,"",","),""
)</f>
        <v xml:space="preserve">
</v>
      </c>
      <c r="AL171" s="41" t="str">
        <f t="shared" ref="AL171:AL172" si="581">CONCATENATE(IF(L171+1=M171+1,"",AL$18),"
",IF(L171+1=M171+1,"",L171),IF(L171+1=M171+1,"",","),""
)</f>
        <v xml:space="preserve">
</v>
      </c>
      <c r="AM171" s="41" t="str">
        <f t="shared" ref="AM171:AM172" si="582">CONCATENATE(IF(M171+1=N171+1,"",AM$18),"
",IF(M171+1=N171+1,"",M171),IF(M171+1=N171+1,"",","),""
)</f>
        <v xml:space="preserve">
</v>
      </c>
      <c r="AN171" s="41" t="str">
        <f t="shared" ref="AN171:AN172" si="583">CONCATENATE(IF(N171+1=O171+1,"",AN$18),"
",IF(N171+1=O171+1,"",N171),IF(N171+1=O171+1,"",","),""
)</f>
        <v xml:space="preserve">
</v>
      </c>
      <c r="AO171" s="41" t="str">
        <f t="shared" ref="AO171:AO172" si="584">CONCATENATE(IF(O171+1=P171+1,"",AO$18),"
",IF(O171+1=P171+1,"",O171),IF(O171+1=P171+1,"",","),""
)</f>
        <v xml:space="preserve">
</v>
      </c>
      <c r="AP171" s="41" t="str">
        <f t="shared" ref="AP171:AP172" si="585">CONCATENATE(IF(P171+1=Q171+1,"",AP$18),"
",IF(P171+1=Q171+1,"",P171),IF(P171+1=Q171+1,"",","),""
)</f>
        <v xml:space="preserve">
</v>
      </c>
      <c r="AQ171" s="41" t="str">
        <f t="shared" ref="AQ171:AQ172" si="586">CONCATENATE(IF(Q171+1=R171+1,"",AQ$18),"
",IF(Q171+1=R171+1,"",Q171),IF(Q171+1=R171+1,"",","),""
)</f>
        <v xml:space="preserve">
</v>
      </c>
      <c r="AR171" s="41" t="str">
        <f t="shared" ref="AR171:AR172" si="587">CONCATENATE(IF(R171+1=S171+1,"",AR$18),"
",IF(R171+1=S171+1,"",R171),IF(R171+1=S171+1,"",","),""
)</f>
        <v xml:space="preserve">
</v>
      </c>
      <c r="AS171" s="41" t="str">
        <f t="shared" ref="AS171:AS172" si="588">CONCATENATE(IF(S171+1=T171+1,"",AS$18),"
",IF(S171+1=T171+1,"",S171),IF(S171+1=T171+1,"",","),""
)</f>
        <v xml:space="preserve">
</v>
      </c>
      <c r="AT171" s="41" t="str">
        <f t="shared" ref="AT171:AT172" si="589">CONCATENATE(IF(T171+1=U171+1,"",AT$18),"
",IF(T171+1=U171+1,"",T171),IF(T171+1=U171+1,"",","),""
)</f>
        <v xml:space="preserve">
</v>
      </c>
      <c r="AU171" s="41" t="str">
        <f t="shared" ref="AU171:AU172" si="590">CONCATENATE(IF(U171+1=V171+1,"",AU$18),"
",IF(U171+1=V171+1,"",U171),IF(U171+1=V171+1,"",","),""
)</f>
        <v xml:space="preserve">
</v>
      </c>
      <c r="AV171" s="41" t="str">
        <f t="shared" ref="AV171:AV172" si="591">CONCATENATE(IF(V171+1=W171+1,"",AV$18),"
",IF(V171+1=W171+1,"",V171),IF(V171+1=W171+1,"",","),""
)</f>
        <v xml:space="preserve">
</v>
      </c>
      <c r="AW171" s="41" t="str">
        <f t="shared" ref="AW171:AW172" si="592">CONCATENATE(IF(W171+1=X171+1,"",AW$18),"
",IF(W171+1=X171+1,"",W171),IF(W171+1=X171+1,"",","),""
)</f>
        <v xml:space="preserve">
</v>
      </c>
      <c r="AX171" s="41" t="str">
        <f t="shared" ref="AX171:AX172" si="593">CONCATENATE(IF(X171+1=Y171+1,"",AX$18),"
",IF(X171+1=Y171+1,"",X171),IF(X171+1=Y171+1,"",","),""
)</f>
        <v xml:space="preserve">
</v>
      </c>
      <c r="AY171" s="41" t="str">
        <f t="shared" ref="AY171:AY172" si="594">CONCATENATE(IF(Y171+1=Z171+1,"",AY$18),"
",IF(Y171+1=Z171+1,"",Y171),IF(Y171+1=Z171+1,"",","),""
)</f>
        <v xml:space="preserve">
</v>
      </c>
      <c r="AZ171" s="41" t="str">
        <f t="shared" ref="AZ171:AZ172" si="595">CONCATENATE(IF(Z171+1=AA171+1,"",AZ$18),"
",IF(Z171+1=AA171+1,"",Z171),IF(Z171+1=AA171+1,"",","),""
)</f>
        <v xml:space="preserve">
</v>
      </c>
      <c r="BA171" s="41" t="str">
        <f>IF(AC171="","",CONCATENATE(,$BA$18,",","
",AA171,","))</f>
        <v>Until: 24:00,
0,</v>
      </c>
      <c r="BB171" s="42" t="str">
        <f>CONCATENATE(,AC171,"
",AD171,"
",AE171,"
",AF171,"
",AG171,"
",AH171,"
",AI171,"
",AJ171,"
",AK171,"
",AL171,"
",AM171,"
",AN171,"
",AO171,"
",AP171,"
",AQ171,"
",AR171,"
",AS171,"
",AT171,"
",AU171,"
",AV171,"
",AW171,"
",AX171,"
",AY171,"
",AZ171,"
",BA171,"")</f>
        <v>For: Summer Design Day,
Until: 24:00,
0,</v>
      </c>
      <c r="BC171" t="s">
        <v>33</v>
      </c>
      <c r="BD171" s="29"/>
      <c r="BE171" s="29"/>
      <c r="BF171" s="54" t="s">
        <v>37</v>
      </c>
      <c r="BG171" s="31"/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3">
        <v>0</v>
      </c>
      <c r="CC171" s="33">
        <v>0</v>
      </c>
      <c r="CD171" s="33">
        <v>0</v>
      </c>
      <c r="CE171" s="33">
        <v>0</v>
      </c>
      <c r="CF171" s="33"/>
      <c r="CG171" s="50" t="str">
        <f>IF(BF171="","",CONCATENATE("For: ",BF171,",",""))</f>
        <v>For: Summer Design Day,</v>
      </c>
      <c r="CH171" s="41" t="str">
        <f t="shared" ref="CH171:CH172" si="596">CONCATENATE(IF(BH171+1=BI171+1,"",CH$18),"
",IF(BH171+1=BI171+1,"",BH171),IF(BH171+1=BI171+1,"",","),""
)</f>
        <v xml:space="preserve">
</v>
      </c>
      <c r="CI171" s="41" t="str">
        <f t="shared" ref="CI171:CI172" si="597">CONCATENATE(IF(BI171+1=BJ171+1,"",CI$18),"
",IF(BI171+1=BJ171+1,"",BI171),IF(BI171+1=BJ171+1,"",","),""
)</f>
        <v xml:space="preserve">
</v>
      </c>
      <c r="CJ171" s="41" t="str">
        <f t="shared" ref="CJ171:CJ172" si="598">CONCATENATE(IF(BJ171+1=BK171+1,"",CJ$18),"
",IF(BJ171+1=BK171+1,"",BJ171),IF(BJ171+1=BK171+1,"",","),""
)</f>
        <v xml:space="preserve">
</v>
      </c>
      <c r="CK171" s="41" t="str">
        <f t="shared" ref="CK171:CK172" si="599">CONCATENATE(IF(BK171+1=BL171+1,"",CK$18),"
",IF(BK171+1=BL171+1,"",BK171),IF(BK171+1=BL171+1,"",","),""
)</f>
        <v xml:space="preserve">
</v>
      </c>
      <c r="CL171" s="41" t="str">
        <f t="shared" ref="CL171:CL172" si="600">CONCATENATE(IF(BL171+1=BM171+1,"",CL$18),"
",IF(BL171+1=BM171+1,"",BL171),IF(BL171+1=BM171+1,"",","),""
)</f>
        <v xml:space="preserve">
</v>
      </c>
      <c r="CM171" s="41" t="str">
        <f t="shared" ref="CM171:CM172" si="601">CONCATENATE(IF(BM171+1=BN171+1,"",CM$18),"
",IF(BM171+1=BN171+1,"",BM171),IF(BM171+1=BN171+1,"",","),""
)</f>
        <v xml:space="preserve">
</v>
      </c>
      <c r="CN171" s="41" t="str">
        <f t="shared" ref="CN171:CN172" si="602">CONCATENATE(IF(BN171+1=BO171+1,"",CN$18),"
",IF(BN171+1=BO171+1,"",BN171),IF(BN171+1=BO171+1,"",","),""
)</f>
        <v xml:space="preserve">
</v>
      </c>
      <c r="CO171" s="41" t="str">
        <f t="shared" ref="CO171:CO172" si="603">CONCATENATE(IF(BO171+1=BP171+1,"",CO$18),"
",IF(BO171+1=BP171+1,"",BO171),IF(BO171+1=BP171+1,"",","),""
)</f>
        <v xml:space="preserve">
</v>
      </c>
      <c r="CP171" s="41" t="str">
        <f t="shared" ref="CP171:CP172" si="604">CONCATENATE(IF(BP171+1=BQ171+1,"",CP$18),"
",IF(BP171+1=BQ171+1,"",BP171),IF(BP171+1=BQ171+1,"",","),""
)</f>
        <v xml:space="preserve">
</v>
      </c>
      <c r="CQ171" s="41" t="str">
        <f t="shared" ref="CQ171:CQ172" si="605">CONCATENATE(IF(BQ171+1=BR171+1,"",CQ$18),"
",IF(BQ171+1=BR171+1,"",BQ171),IF(BQ171+1=BR171+1,"",","),""
)</f>
        <v xml:space="preserve">
</v>
      </c>
      <c r="CR171" s="41" t="str">
        <f t="shared" ref="CR171:CR172" si="606">CONCATENATE(IF(BR171+1=BS171+1,"",CR$18),"
",IF(BR171+1=BS171+1,"",BR171),IF(BR171+1=BS171+1,"",","),""
)</f>
        <v xml:space="preserve">
</v>
      </c>
      <c r="CS171" s="41" t="str">
        <f t="shared" ref="CS171:CS172" si="607">CONCATENATE(IF(BS171+1=BT171+1,"",CS$18),"
",IF(BS171+1=BT171+1,"",BS171),IF(BS171+1=BT171+1,"",","),""
)</f>
        <v xml:space="preserve">
</v>
      </c>
      <c r="CT171" s="41" t="str">
        <f t="shared" ref="CT171:CT172" si="608">CONCATENATE(IF(BT171+1=BU171+1,"",CT$18),"
",IF(BT171+1=BU171+1,"",BT171),IF(BT171+1=BU171+1,"",","),""
)</f>
        <v xml:space="preserve">
</v>
      </c>
      <c r="CU171" s="41" t="str">
        <f t="shared" ref="CU171:CU172" si="609">CONCATENATE(IF(BU171+1=BV171+1,"",CU$18),"
",IF(BU171+1=BV171+1,"",BU171),IF(BU171+1=BV171+1,"",","),""
)</f>
        <v xml:space="preserve">
</v>
      </c>
      <c r="CV171" s="41" t="str">
        <f t="shared" ref="CV171:CV172" si="610">CONCATENATE(IF(BV171+1=BW171+1,"",CV$18),"
",IF(BV171+1=BW171+1,"",BV171),IF(BV171+1=BW171+1,"",","),""
)</f>
        <v xml:space="preserve">
</v>
      </c>
      <c r="CW171" s="41" t="str">
        <f t="shared" ref="CW171:CW172" si="611">CONCATENATE(IF(BW171+1=BX171+1,"",CW$18),"
",IF(BW171+1=BX171+1,"",BW171),IF(BW171+1=BX171+1,"",","),""
)</f>
        <v xml:space="preserve">
</v>
      </c>
      <c r="CX171" s="41" t="str">
        <f t="shared" ref="CX171:CX172" si="612">CONCATENATE(IF(BX171+1=BY171+1,"",CX$18),"
",IF(BX171+1=BY171+1,"",BX171),IF(BX171+1=BY171+1,"",","),""
)</f>
        <v xml:space="preserve">
</v>
      </c>
      <c r="CY171" s="41" t="str">
        <f t="shared" ref="CY171:CY172" si="613">CONCATENATE(IF(BY171+1=BZ171+1,"",CY$18),"
",IF(BY171+1=BZ171+1,"",BY171),IF(BY171+1=BZ171+1,"",","),""
)</f>
        <v xml:space="preserve">
</v>
      </c>
      <c r="CZ171" s="41" t="str">
        <f t="shared" ref="CZ171:CZ172" si="614">CONCATENATE(IF(BZ171+1=CA171+1,"",CZ$18),"
",IF(BZ171+1=CA171+1,"",BZ171),IF(BZ171+1=CA171+1,"",","),""
)</f>
        <v xml:space="preserve">
</v>
      </c>
      <c r="DA171" s="41" t="str">
        <f t="shared" ref="DA171:DA172" si="615">CONCATENATE(IF(CA171+1=CB171+1,"",DA$18),"
",IF(CA171+1=CB171+1,"",CA171),IF(CA171+1=CB171+1,"",","),""
)</f>
        <v xml:space="preserve">
</v>
      </c>
      <c r="DB171" s="41" t="str">
        <f t="shared" ref="DB171:DB172" si="616">CONCATENATE(IF(CB171+1=CC171+1,"",DB$18),"
",IF(CB171+1=CC171+1,"",CB171),IF(CB171+1=CC171+1,"",","),""
)</f>
        <v xml:space="preserve">
</v>
      </c>
      <c r="DC171" s="41" t="str">
        <f t="shared" ref="DC171:DC172" si="617">CONCATENATE(IF(CC171+1=CD171+1,"",DC$18),"
",IF(CC171+1=CD171+1,"",CC171),IF(CC171+1=CD171+1,"",","),""
)</f>
        <v xml:space="preserve">
</v>
      </c>
      <c r="DD171" s="41" t="str">
        <f t="shared" ref="DD171:DD172" si="618">CONCATENATE(IF(CD171+1=CE171+1,"",DD$18),"
",IF(CD171+1=CE171+1,"",CD171),IF(CD171+1=CE171+1,"",","),""
)</f>
        <v xml:space="preserve">
</v>
      </c>
      <c r="DE171" s="41" t="str">
        <f>IF(CG171="","",CONCATENATE(,$BA$18,",","
",CE171,","))</f>
        <v>Until: 24:00,
0,</v>
      </c>
    </row>
    <row r="172" spans="1:109" ht="14.4" hidden="1" customHeight="1" x14ac:dyDescent="0.3">
      <c r="A172" s="29"/>
      <c r="B172" s="54" t="s">
        <v>36</v>
      </c>
      <c r="C172" s="31"/>
      <c r="D172" s="33">
        <v>1</v>
      </c>
      <c r="E172" s="33">
        <v>1</v>
      </c>
      <c r="F172" s="33">
        <v>1</v>
      </c>
      <c r="G172" s="33">
        <v>1</v>
      </c>
      <c r="H172" s="33">
        <v>1</v>
      </c>
      <c r="I172" s="33">
        <v>1</v>
      </c>
      <c r="J172" s="33">
        <v>1</v>
      </c>
      <c r="K172" s="33">
        <v>1</v>
      </c>
      <c r="L172" s="33">
        <v>1</v>
      </c>
      <c r="M172" s="33">
        <v>1</v>
      </c>
      <c r="N172" s="33">
        <v>1</v>
      </c>
      <c r="O172" s="33">
        <v>1</v>
      </c>
      <c r="P172" s="33">
        <v>1</v>
      </c>
      <c r="Q172" s="33">
        <v>1</v>
      </c>
      <c r="R172" s="33">
        <v>1</v>
      </c>
      <c r="S172" s="33">
        <v>1</v>
      </c>
      <c r="T172" s="33">
        <v>1</v>
      </c>
      <c r="U172" s="33">
        <v>1</v>
      </c>
      <c r="V172" s="33">
        <v>1</v>
      </c>
      <c r="W172" s="33">
        <v>1</v>
      </c>
      <c r="X172" s="33">
        <v>1</v>
      </c>
      <c r="Y172" s="33">
        <v>1</v>
      </c>
      <c r="Z172" s="33">
        <v>1</v>
      </c>
      <c r="AA172" s="33">
        <v>1</v>
      </c>
      <c r="AB172" s="33"/>
      <c r="AC172" s="50" t="str">
        <f t="shared" ref="AC172:AC178" si="619">IF(B172="","",CONCATENATE("For: ",B172,",",""))</f>
        <v>For: Winter Design Day,</v>
      </c>
      <c r="AD172" s="41" t="str">
        <f t="shared" si="573"/>
        <v xml:space="preserve">
</v>
      </c>
      <c r="AE172" s="41" t="str">
        <f t="shared" si="574"/>
        <v xml:space="preserve">
</v>
      </c>
      <c r="AF172" s="41" t="str">
        <f t="shared" si="575"/>
        <v xml:space="preserve">
</v>
      </c>
      <c r="AG172" s="41" t="str">
        <f t="shared" si="576"/>
        <v xml:space="preserve">
</v>
      </c>
      <c r="AH172" s="41" t="str">
        <f t="shared" si="577"/>
        <v xml:space="preserve">
</v>
      </c>
      <c r="AI172" s="41" t="str">
        <f t="shared" si="578"/>
        <v xml:space="preserve">
</v>
      </c>
      <c r="AJ172" s="41" t="str">
        <f t="shared" si="579"/>
        <v xml:space="preserve">
</v>
      </c>
      <c r="AK172" s="41" t="str">
        <f t="shared" si="580"/>
        <v xml:space="preserve">
</v>
      </c>
      <c r="AL172" s="41" t="str">
        <f t="shared" si="581"/>
        <v xml:space="preserve">
</v>
      </c>
      <c r="AM172" s="41" t="str">
        <f t="shared" si="582"/>
        <v xml:space="preserve">
</v>
      </c>
      <c r="AN172" s="41" t="str">
        <f t="shared" si="583"/>
        <v xml:space="preserve">
</v>
      </c>
      <c r="AO172" s="41" t="str">
        <f t="shared" si="584"/>
        <v xml:space="preserve">
</v>
      </c>
      <c r="AP172" s="41" t="str">
        <f t="shared" si="585"/>
        <v xml:space="preserve">
</v>
      </c>
      <c r="AQ172" s="41" t="str">
        <f t="shared" si="586"/>
        <v xml:space="preserve">
</v>
      </c>
      <c r="AR172" s="41" t="str">
        <f t="shared" si="587"/>
        <v xml:space="preserve">
</v>
      </c>
      <c r="AS172" s="41" t="str">
        <f t="shared" si="588"/>
        <v xml:space="preserve">
</v>
      </c>
      <c r="AT172" s="41" t="str">
        <f t="shared" si="589"/>
        <v xml:space="preserve">
</v>
      </c>
      <c r="AU172" s="41" t="str">
        <f t="shared" si="590"/>
        <v xml:space="preserve">
</v>
      </c>
      <c r="AV172" s="41" t="str">
        <f t="shared" si="591"/>
        <v xml:space="preserve">
</v>
      </c>
      <c r="AW172" s="41" t="str">
        <f t="shared" si="592"/>
        <v xml:space="preserve">
</v>
      </c>
      <c r="AX172" s="41" t="str">
        <f t="shared" si="593"/>
        <v xml:space="preserve">
</v>
      </c>
      <c r="AY172" s="41" t="str">
        <f t="shared" si="594"/>
        <v xml:space="preserve">
</v>
      </c>
      <c r="AZ172" s="41" t="str">
        <f t="shared" si="595"/>
        <v xml:space="preserve">
</v>
      </c>
      <c r="BA172" s="41" t="str">
        <f>IF(AC172="","",CONCATENATE(,$BA$18,",","
",AA172,","))</f>
        <v>Until: 24:00,
1,</v>
      </c>
      <c r="BB172" s="42" t="str">
        <f t="shared" ref="BB172" si="620">CONCATENATE(,AC172,"
",AD172,"
",AE172,"
",AF172,"
",AG172,"
",AH172,"
",AI172,"
",AJ172,"
",AK172,"
",AL172,"
",AM172,"
",AN172,"
",AO172,"
",AP172,"
",AQ172,"
",AR172,"
",AS172,"
",AT172,"
",AU172,"
",AV172,"
",AW172,"
",AX172,"
",AY172,"
",AZ172,"
",BA172,"")</f>
        <v>For: Winter Design Day,
Until: 24:00,
1,</v>
      </c>
      <c r="BC172" t="s">
        <v>33</v>
      </c>
      <c r="BD172" s="29"/>
      <c r="BE172" s="29"/>
      <c r="BF172" s="54" t="s">
        <v>36</v>
      </c>
      <c r="BG172" s="31"/>
      <c r="BH172" s="33">
        <v>1</v>
      </c>
      <c r="BI172" s="33">
        <v>1</v>
      </c>
      <c r="BJ172" s="33">
        <v>1</v>
      </c>
      <c r="BK172" s="33">
        <v>1</v>
      </c>
      <c r="BL172" s="33">
        <v>1</v>
      </c>
      <c r="BM172" s="33">
        <v>1</v>
      </c>
      <c r="BN172" s="33">
        <v>1</v>
      </c>
      <c r="BO172" s="33">
        <v>1</v>
      </c>
      <c r="BP172" s="33">
        <v>1</v>
      </c>
      <c r="BQ172" s="33">
        <v>1</v>
      </c>
      <c r="BR172" s="33">
        <v>1</v>
      </c>
      <c r="BS172" s="33">
        <v>1</v>
      </c>
      <c r="BT172" s="33">
        <v>1</v>
      </c>
      <c r="BU172" s="33">
        <v>1</v>
      </c>
      <c r="BV172" s="33">
        <v>1</v>
      </c>
      <c r="BW172" s="33">
        <v>1</v>
      </c>
      <c r="BX172" s="33">
        <v>1</v>
      </c>
      <c r="BY172" s="33">
        <v>1</v>
      </c>
      <c r="BZ172" s="33">
        <v>1</v>
      </c>
      <c r="CA172" s="33">
        <v>1</v>
      </c>
      <c r="CB172" s="33">
        <v>1</v>
      </c>
      <c r="CC172" s="33">
        <v>1</v>
      </c>
      <c r="CD172" s="33">
        <v>1</v>
      </c>
      <c r="CE172" s="33">
        <v>1</v>
      </c>
      <c r="CF172" s="33"/>
      <c r="CG172" s="50" t="str">
        <f t="shared" ref="CG172:CG178" si="621">IF(BF172="","",CONCATENATE("For: ",BF172,",",""))</f>
        <v>For: Winter Design Day,</v>
      </c>
      <c r="CH172" s="41" t="str">
        <f t="shared" si="596"/>
        <v xml:space="preserve">
</v>
      </c>
      <c r="CI172" s="41" t="str">
        <f t="shared" si="597"/>
        <v xml:space="preserve">
</v>
      </c>
      <c r="CJ172" s="41" t="str">
        <f t="shared" si="598"/>
        <v xml:space="preserve">
</v>
      </c>
      <c r="CK172" s="41" t="str">
        <f t="shared" si="599"/>
        <v xml:space="preserve">
</v>
      </c>
      <c r="CL172" s="41" t="str">
        <f t="shared" si="600"/>
        <v xml:space="preserve">
</v>
      </c>
      <c r="CM172" s="41" t="str">
        <f t="shared" si="601"/>
        <v xml:space="preserve">
</v>
      </c>
      <c r="CN172" s="41" t="str">
        <f t="shared" si="602"/>
        <v xml:space="preserve">
</v>
      </c>
      <c r="CO172" s="41" t="str">
        <f t="shared" si="603"/>
        <v xml:space="preserve">
</v>
      </c>
      <c r="CP172" s="41" t="str">
        <f t="shared" si="604"/>
        <v xml:space="preserve">
</v>
      </c>
      <c r="CQ172" s="41" t="str">
        <f t="shared" si="605"/>
        <v xml:space="preserve">
</v>
      </c>
      <c r="CR172" s="41" t="str">
        <f t="shared" si="606"/>
        <v xml:space="preserve">
</v>
      </c>
      <c r="CS172" s="41" t="str">
        <f t="shared" si="607"/>
        <v xml:space="preserve">
</v>
      </c>
      <c r="CT172" s="41" t="str">
        <f t="shared" si="608"/>
        <v xml:space="preserve">
</v>
      </c>
      <c r="CU172" s="41" t="str">
        <f t="shared" si="609"/>
        <v xml:space="preserve">
</v>
      </c>
      <c r="CV172" s="41" t="str">
        <f t="shared" si="610"/>
        <v xml:space="preserve">
</v>
      </c>
      <c r="CW172" s="41" t="str">
        <f t="shared" si="611"/>
        <v xml:space="preserve">
</v>
      </c>
      <c r="CX172" s="41" t="str">
        <f t="shared" si="612"/>
        <v xml:space="preserve">
</v>
      </c>
      <c r="CY172" s="41" t="str">
        <f t="shared" si="613"/>
        <v xml:space="preserve">
</v>
      </c>
      <c r="CZ172" s="41" t="str">
        <f t="shared" si="614"/>
        <v xml:space="preserve">
</v>
      </c>
      <c r="DA172" s="41" t="str">
        <f t="shared" si="615"/>
        <v xml:space="preserve">
</v>
      </c>
      <c r="DB172" s="41" t="str">
        <f t="shared" si="616"/>
        <v xml:space="preserve">
</v>
      </c>
      <c r="DC172" s="41" t="str">
        <f t="shared" si="617"/>
        <v xml:space="preserve">
</v>
      </c>
      <c r="DD172" s="41" t="str">
        <f t="shared" si="618"/>
        <v xml:space="preserve">
</v>
      </c>
      <c r="DE172" s="41" t="str">
        <f>IF(CG172="","",CONCATENATE(,$BA$18,",","
",CE172,","))</f>
        <v>Until: 24:00,
1,</v>
      </c>
    </row>
    <row r="173" spans="1:109" x14ac:dyDescent="0.3">
      <c r="A173" s="29"/>
      <c r="B173" s="54" t="s">
        <v>3</v>
      </c>
      <c r="C173" s="45">
        <v>3</v>
      </c>
      <c r="D173" s="33">
        <v>0.05</v>
      </c>
      <c r="E173" s="33">
        <v>0.05</v>
      </c>
      <c r="F173" s="33">
        <v>0.05</v>
      </c>
      <c r="G173" s="33">
        <v>0.05</v>
      </c>
      <c r="H173" s="33">
        <v>0.05</v>
      </c>
      <c r="I173" s="33">
        <v>0.05</v>
      </c>
      <c r="J173" s="33">
        <v>0.05</v>
      </c>
      <c r="K173" s="33">
        <v>0.2</v>
      </c>
      <c r="L173" s="33">
        <v>0.2</v>
      </c>
      <c r="M173" s="33">
        <v>0.2</v>
      </c>
      <c r="N173" s="33">
        <v>0.8</v>
      </c>
      <c r="O173" s="33">
        <v>0.8</v>
      </c>
      <c r="P173" s="33">
        <v>0.8</v>
      </c>
      <c r="Q173" s="33">
        <v>0.8</v>
      </c>
      <c r="R173" s="33">
        <v>0.8</v>
      </c>
      <c r="S173" s="33">
        <v>0.8</v>
      </c>
      <c r="T173" s="33">
        <v>0.8</v>
      </c>
      <c r="U173" s="33">
        <v>0.2</v>
      </c>
      <c r="V173" s="33">
        <v>0.2</v>
      </c>
      <c r="W173" s="33">
        <v>0.2</v>
      </c>
      <c r="X173" s="33">
        <v>0.2</v>
      </c>
      <c r="Y173" s="33">
        <v>0.1</v>
      </c>
      <c r="Z173" s="33">
        <v>0.05</v>
      </c>
      <c r="AA173" s="33">
        <v>0.05</v>
      </c>
      <c r="AB173" s="33"/>
      <c r="AC173" s="50" t="str">
        <f t="shared" si="619"/>
        <v>For: Weekdays,</v>
      </c>
      <c r="AD173" s="41" t="str">
        <f t="shared" ref="AD173:AD178" si="622">CONCATENATE(IF(D174+1=E174+1,"",AD$18),"
",IF(D174+1=E174+1,"",D174),IF(D174+1=E174+1,"",","),""
)</f>
        <v xml:space="preserve">
</v>
      </c>
      <c r="AE173" s="41" t="str">
        <f t="shared" ref="AE173:AE178" si="623">CONCATENATE(IF(E174+1=F174+1,"",AE$18),"
",IF(E174+1=F174+1,"",E174),IF(E174+1=F174+1,"",","),""
)</f>
        <v xml:space="preserve">
</v>
      </c>
      <c r="AF173" s="41" t="str">
        <f t="shared" ref="AF173:AF178" si="624">CONCATENATE(IF(F174+1=G174+1,"",AF$18),"
",IF(F174+1=G174+1,"",F174),IF(F174+1=G174+1,"",","),""
)</f>
        <v xml:space="preserve">
</v>
      </c>
      <c r="AG173" s="41" t="str">
        <f t="shared" ref="AG173:AG178" si="625">CONCATENATE(IF(G174+1=H174+1,"",AG$18),"
",IF(G174+1=H174+1,"",G174),IF(G174+1=H174+1,"",","),""
)</f>
        <v xml:space="preserve">
</v>
      </c>
      <c r="AH173" s="41" t="str">
        <f t="shared" ref="AH173:AH178" si="626">CONCATENATE(IF(H174+1=I174+1,"",AH$18),"
",IF(H174+1=I174+1,"",H174),IF(H174+1=I174+1,"",","),""
)</f>
        <v xml:space="preserve">
</v>
      </c>
      <c r="AI173" s="41" t="str">
        <f t="shared" ref="AI173:AI178" si="627">CONCATENATE(IF(I174+1=J174+1,"",AI$18),"
",IF(I174+1=J174+1,"",I174),IF(I174+1=J174+1,"",","),""
)</f>
        <v xml:space="preserve">
</v>
      </c>
      <c r="AJ173" s="41" t="str">
        <f t="shared" ref="AJ173:AJ178" si="628">CONCATENATE(IF(J174+1=K174+1,"",AJ$18),"
",IF(J174+1=K174+1,"",J174),IF(J174+1=K174+1,"",","),""
)</f>
        <v>Until: 07:00,
0.05,</v>
      </c>
      <c r="AK173" s="41" t="str">
        <f t="shared" ref="AK173:AK178" si="629">CONCATENATE(IF(K174+1=L174+1,"",AK$18),"
",IF(K174+1=L174+1,"",K174),IF(K174+1=L174+1,"",","),""
)</f>
        <v xml:space="preserve">
</v>
      </c>
      <c r="AL173" s="41" t="str">
        <f t="shared" ref="AL173:AL178" si="630">CONCATENATE(IF(L174+1=M174+1,"",AL$18),"
",IF(L174+1=M174+1,"",L174),IF(L174+1=M174+1,"",","),""
)</f>
        <v xml:space="preserve">
</v>
      </c>
      <c r="AM173" s="41" t="str">
        <f t="shared" ref="AM173:AM178" si="631">CONCATENATE(IF(M174+1=N174+1,"",AM$18),"
",IF(M174+1=N174+1,"",M174),IF(M174+1=N174+1,"",","),""
)</f>
        <v>Until: 10:00,
0.2,</v>
      </c>
      <c r="AN173" s="41" t="str">
        <f t="shared" ref="AN173:AN178" si="632">CONCATENATE(IF(N174+1=O174+1,"",AN$18),"
",IF(N174+1=O174+1,"",N174),IF(N174+1=O174+1,"",","),""
)</f>
        <v xml:space="preserve">
</v>
      </c>
      <c r="AO173" s="41" t="str">
        <f t="shared" ref="AO173:AO178" si="633">CONCATENATE(IF(O174+1=P174+1,"",AO$18),"
",IF(O174+1=P174+1,"",O174),IF(O174+1=P174+1,"",","),""
)</f>
        <v xml:space="preserve">
</v>
      </c>
      <c r="AP173" s="41" t="str">
        <f t="shared" ref="AP173:AP178" si="634">CONCATENATE(IF(P174+1=Q174+1,"",AP$18),"
",IF(P174+1=Q174+1,"",P174),IF(P174+1=Q174+1,"",","),""
)</f>
        <v xml:space="preserve">
</v>
      </c>
      <c r="AQ173" s="41" t="str">
        <f t="shared" ref="AQ173:AQ178" si="635">CONCATENATE(IF(Q174+1=R174+1,"",AQ$18),"
",IF(Q174+1=R174+1,"",Q174),IF(Q174+1=R174+1,"",","),""
)</f>
        <v xml:space="preserve">
</v>
      </c>
      <c r="AR173" s="41" t="str">
        <f t="shared" ref="AR173:AR178" si="636">CONCATENATE(IF(R174+1=S174+1,"",AR$18),"
",IF(R174+1=S174+1,"",R174),IF(R174+1=S174+1,"",","),""
)</f>
        <v xml:space="preserve">
</v>
      </c>
      <c r="AS173" s="41" t="str">
        <f t="shared" ref="AS173:AS178" si="637">CONCATENATE(IF(S174+1=T174+1,"",AS$18),"
",IF(S174+1=T174+1,"",S174),IF(S174+1=T174+1,"",","),""
)</f>
        <v xml:space="preserve">
</v>
      </c>
      <c r="AT173" s="41" t="str">
        <f t="shared" ref="AT173:AT178" si="638">CONCATENATE(IF(T174+1=U174+1,"",AT$18),"
",IF(T174+1=U174+1,"",T174),IF(T174+1=U174+1,"",","),""
)</f>
        <v xml:space="preserve">
</v>
      </c>
      <c r="AU173" s="41" t="str">
        <f t="shared" ref="AU173:AU178" si="639">CONCATENATE(IF(U174+1=V174+1,"",AU$18),"
",IF(U174+1=V174+1,"",U174),IF(U174+1=V174+1,"",","),""
)</f>
        <v xml:space="preserve">
</v>
      </c>
      <c r="AV173" s="41" t="str">
        <f t="shared" ref="AV173:AV178" si="640">CONCATENATE(IF(V174+1=W174+1,"",AV$18),"
",IF(V174+1=W174+1,"",V174),IF(V174+1=W174+1,"",","),""
)</f>
        <v xml:space="preserve">
</v>
      </c>
      <c r="AW173" s="41" t="str">
        <f t="shared" ref="AW173:AW178" si="641">CONCATENATE(IF(W174+1=X174+1,"",AW$18),"
",IF(W174+1=X174+1,"",W174),IF(W174+1=X174+1,"",","),""
)</f>
        <v>Until: 20:00,
0.6,</v>
      </c>
      <c r="AX173" s="41" t="str">
        <f t="shared" ref="AX173:AX178" si="642">CONCATENATE(IF(X174+1=Y174+1,"",AX$18),"
",IF(X174+1=Y174+1,"",X174),IF(X174+1=Y174+1,"",","),""
)</f>
        <v>Until: 21:00,
0.8,</v>
      </c>
      <c r="AY173" s="41" t="str">
        <f t="shared" ref="AY173:AY178" si="643">CONCATENATE(IF(Y174+1=Z174+1,"",AY$18),"
",IF(Y174+1=Z174+1,"",Y174),IF(Y174+1=Z174+1,"",","),""
)</f>
        <v>Until: 22:00,
0.1,</v>
      </c>
      <c r="AZ173" s="41" t="str">
        <f t="shared" ref="AZ173:AZ178" si="644">CONCATENATE(IF(Z174+1=AA174+1,"",AZ$18),"
",IF(Z174+1=AA174+1,"",Z174),IF(Z174+1=AA174+1,"",","),""
)</f>
        <v xml:space="preserve">
</v>
      </c>
      <c r="BA173" s="41" t="str">
        <f>IF(AC173="","",CONCATENATE(,$BA$18,",","
",AA174,","))</f>
        <v>Until: 24:00,
0.05,</v>
      </c>
      <c r="BB173" s="42" t="str">
        <f>CONCATENATE(,AC173,"
",AD173,"
",AE173,"
",AF173,"
",AG173,"
",AH173,"
",AI173,"
",AJ173,"
",AK173,"
",AL173,"
",AM173,"
",AN173,"
",AO173,"
",AP173,"
",AQ173,"
",AR173,"
",AS173,"
",AT173,"
",AU173,"
",AV173,"
",AW173,"
",AX173,"
",AY173,"
",AZ173,"
",BA173,"")</f>
        <v>For: Weekdays,
Until: 07:00,
0.05,
Until: 10:00,
0.2,
Until: 20:00,
0.6,
Until: 21:00,
0.8,
Until: 22:00,
0.1,
Until: 24:00,
0.05,</v>
      </c>
      <c r="BC173" t="s">
        <v>33</v>
      </c>
      <c r="BD173" s="29"/>
      <c r="BE173" s="29"/>
      <c r="BF173" s="54" t="str">
        <f>B173</f>
        <v>Weekdays</v>
      </c>
      <c r="BG173" s="45">
        <v>6</v>
      </c>
      <c r="BH173" s="33">
        <v>0.05</v>
      </c>
      <c r="BI173" s="33">
        <v>0.05</v>
      </c>
      <c r="BJ173" s="33">
        <v>0.05</v>
      </c>
      <c r="BK173" s="33">
        <v>0.05</v>
      </c>
      <c r="BL173" s="33">
        <v>0.05</v>
      </c>
      <c r="BM173" s="33">
        <v>0.4</v>
      </c>
      <c r="BN173" s="33">
        <v>0.4</v>
      </c>
      <c r="BO173" s="33">
        <v>0.4</v>
      </c>
      <c r="BP173" s="33">
        <v>0.75</v>
      </c>
      <c r="BQ173" s="33">
        <v>0.75</v>
      </c>
      <c r="BR173" s="33">
        <v>0.75</v>
      </c>
      <c r="BS173" s="33">
        <v>0.75</v>
      </c>
      <c r="BT173" s="33">
        <v>0.75</v>
      </c>
      <c r="BU173" s="33">
        <v>0.75</v>
      </c>
      <c r="BV173" s="33">
        <v>0.75</v>
      </c>
      <c r="BW173" s="33">
        <v>0.75</v>
      </c>
      <c r="BX173" s="33">
        <v>0.75</v>
      </c>
      <c r="BY173" s="33">
        <v>0.75</v>
      </c>
      <c r="BZ173" s="33">
        <v>0.75</v>
      </c>
      <c r="CA173" s="33">
        <v>0.75</v>
      </c>
      <c r="CB173" s="33">
        <v>0.75</v>
      </c>
      <c r="CC173" s="33">
        <v>0.25</v>
      </c>
      <c r="CD173" s="33">
        <v>0.05</v>
      </c>
      <c r="CE173" s="33">
        <v>0.05</v>
      </c>
      <c r="CF173" s="33"/>
      <c r="CG173" s="50" t="str">
        <f t="shared" si="621"/>
        <v>For: Weekdays,</v>
      </c>
      <c r="CH173" s="41" t="str">
        <f t="shared" ref="CH173:CH178" si="645">CONCATENATE(IF(BH174+1=BI174+1,"",CH$18),"
",IF(BH174+1=BI174+1,"",BH174),IF(BH174+1=BI174+1,"",","),""
)</f>
        <v xml:space="preserve">
</v>
      </c>
      <c r="CI173" s="41" t="str">
        <f t="shared" ref="CI173:CI178" si="646">CONCATENATE(IF(BI174+1=BJ174+1,"",CI$18),"
",IF(BI174+1=BJ174+1,"",BI174),IF(BI174+1=BJ174+1,"",","),""
)</f>
        <v xml:space="preserve">
</v>
      </c>
      <c r="CJ173" s="41" t="str">
        <f t="shared" ref="CJ173:CJ178" si="647">CONCATENATE(IF(BJ174+1=BK174+1,"",CJ$18),"
",IF(BJ174+1=BK174+1,"",BJ174),IF(BJ174+1=BK174+1,"",","),""
)</f>
        <v xml:space="preserve">
</v>
      </c>
      <c r="CK173" s="41" t="str">
        <f t="shared" ref="CK173:CK178" si="648">CONCATENATE(IF(BK174+1=BL174+1,"",CK$18),"
",IF(BK174+1=BL174+1,"",BK174),IF(BK174+1=BL174+1,"",","),""
)</f>
        <v xml:space="preserve">
</v>
      </c>
      <c r="CL173" s="41" t="str">
        <f t="shared" ref="CL173:CL178" si="649">CONCATENATE(IF(BL174+1=BM174+1,"",CL$18),"
",IF(BL174+1=BM174+1,"",BL174),IF(BL174+1=BM174+1,"",","),""
)</f>
        <v xml:space="preserve">
</v>
      </c>
      <c r="CM173" s="41" t="str">
        <f t="shared" ref="CM173:CM178" si="650">CONCATENATE(IF(BM174+1=BN174+1,"",CM$18),"
",IF(BM174+1=BN174+1,"",BM174),IF(BM174+1=BN174+1,"",","),""
)</f>
        <v>Until: 06:00,
0.05,</v>
      </c>
      <c r="CN173" s="41" t="str">
        <f t="shared" ref="CN173:CN178" si="651">CONCATENATE(IF(BN174+1=BO174+1,"",CN$18),"
",IF(BN174+1=BO174+1,"",BN174),IF(BN174+1=BO174+1,"",","),""
)</f>
        <v xml:space="preserve">
</v>
      </c>
      <c r="CO173" s="41" t="str">
        <f t="shared" ref="CO173:CO178" si="652">CONCATENATE(IF(BO174+1=BP174+1,"",CO$18),"
",IF(BO174+1=BP174+1,"",BO174),IF(BO174+1=BP174+1,"",","),""
)</f>
        <v>Until: 08:00,
0.3,</v>
      </c>
      <c r="CP173" s="41" t="str">
        <f t="shared" ref="CP173:CP178" si="653">CONCATENATE(IF(BP174+1=BQ174+1,"",CP$18),"
",IF(BP174+1=BQ174+1,"",BP174),IF(BP174+1=BQ174+1,"",","),""
)</f>
        <v xml:space="preserve">
</v>
      </c>
      <c r="CQ173" s="41" t="str">
        <f t="shared" ref="CQ173:CQ178" si="654">CONCATENATE(IF(BQ174+1=BR174+1,"",CQ$18),"
",IF(BQ174+1=BR174+1,"",BQ174),IF(BQ174+1=BR174+1,"",","),""
)</f>
        <v xml:space="preserve">
</v>
      </c>
      <c r="CR173" s="41" t="str">
        <f t="shared" ref="CR173:CR178" si="655">CONCATENATE(IF(BR174+1=BS174+1,"",CR$18),"
",IF(BR174+1=BS174+1,"",BR174),IF(BR174+1=BS174+1,"",","),""
)</f>
        <v xml:space="preserve">
</v>
      </c>
      <c r="CS173" s="41" t="str">
        <f t="shared" ref="CS173:CS178" si="656">CONCATENATE(IF(BS174+1=BT174+1,"",CS$18),"
",IF(BS174+1=BT174+1,"",BS174),IF(BS174+1=BT174+1,"",","),""
)</f>
        <v xml:space="preserve">
</v>
      </c>
      <c r="CT173" s="41" t="str">
        <f t="shared" ref="CT173:CT178" si="657">CONCATENATE(IF(BT174+1=BU174+1,"",CT$18),"
",IF(BT174+1=BU174+1,"",BT174),IF(BT174+1=BU174+1,"",","),""
)</f>
        <v xml:space="preserve">
</v>
      </c>
      <c r="CU173" s="41" t="str">
        <f t="shared" ref="CU173:CU178" si="658">CONCATENATE(IF(BU174+1=BV174+1,"",CU$18),"
",IF(BU174+1=BV174+1,"",BU174),IF(BU174+1=BV174+1,"",","),""
)</f>
        <v xml:space="preserve">
</v>
      </c>
      <c r="CV173" s="41" t="str">
        <f t="shared" ref="CV173:CV178" si="659">CONCATENATE(IF(BV174+1=BW174+1,"",CV$18),"
",IF(BV174+1=BW174+1,"",BV174),IF(BV174+1=BW174+1,"",","),""
)</f>
        <v xml:space="preserve">
</v>
      </c>
      <c r="CW173" s="41" t="str">
        <f t="shared" ref="CW173:CW178" si="660">CONCATENATE(IF(BW174+1=BX174+1,"",CW$18),"
",IF(BW174+1=BX174+1,"",BW174),IF(BW174+1=BX174+1,"",","),""
)</f>
        <v xml:space="preserve">
</v>
      </c>
      <c r="CX173" s="41" t="str">
        <f t="shared" ref="CX173:CX178" si="661">CONCATENATE(IF(BX174+1=BY174+1,"",CX$18),"
",IF(BX174+1=BY174+1,"",BX174),IF(BX174+1=BY174+1,"",","),""
)</f>
        <v xml:space="preserve">
</v>
      </c>
      <c r="CY173" s="41" t="str">
        <f t="shared" ref="CY173:CY178" si="662">CONCATENATE(IF(BY174+1=BZ174+1,"",CY$18),"
",IF(BY174+1=BZ174+1,"",BY174),IF(BY174+1=BZ174+1,"",","),""
)</f>
        <v xml:space="preserve">
</v>
      </c>
      <c r="CZ173" s="41" t="str">
        <f t="shared" ref="CZ173:CZ178" si="663">CONCATENATE(IF(BZ174+1=CA174+1,"",CZ$18),"
",IF(BZ174+1=CA174+1,"",BZ174),IF(BZ174+1=CA174+1,"",","),""
)</f>
        <v xml:space="preserve">
</v>
      </c>
      <c r="DA173" s="41" t="str">
        <f t="shared" ref="DA173:DA178" si="664">CONCATENATE(IF(CA174+1=CB174+1,"",DA$18),"
",IF(CA174+1=CB174+1,"",CA174),IF(CA174+1=CB174+1,"",","),""
)</f>
        <v xml:space="preserve">
</v>
      </c>
      <c r="DB173" s="41" t="str">
        <f t="shared" ref="DB173:DB178" si="665">CONCATENATE(IF(CB174+1=CC174+1,"",DB$18),"
",IF(CB174+1=CC174+1,"",CB174),IF(CB174+1=CC174+1,"",","),""
)</f>
        <v xml:space="preserve">
</v>
      </c>
      <c r="DC173" s="41" t="str">
        <f t="shared" ref="DC173:DC178" si="666">CONCATENATE(IF(CC174+1=CD174+1,"",DC$18),"
",IF(CC174+1=CD174+1,"",CC174),IF(CC174+1=CD174+1,"",","),""
)</f>
        <v>Until: 22:00,
0.5,</v>
      </c>
      <c r="DD173" s="41" t="str">
        <f t="shared" ref="DD173:DD178" si="667">CONCATENATE(IF(CD174+1=CE174+1,"",DD$18),"
",IF(CD174+1=CE174+1,"",CD174),IF(CD174+1=CE174+1,"",","),""
)</f>
        <v xml:space="preserve">
</v>
      </c>
      <c r="DE173" s="41" t="str">
        <f>IF(CG173="","",CONCATENATE(,$BA$18,",","
",CE174,","))</f>
        <v>Until: 24:00,
0.05,</v>
      </c>
    </row>
    <row r="174" spans="1:109" x14ac:dyDescent="0.3">
      <c r="A174" s="29"/>
      <c r="B174" s="54" t="s">
        <v>111</v>
      </c>
      <c r="C174" s="45">
        <v>3</v>
      </c>
      <c r="D174" s="33">
        <v>0.05</v>
      </c>
      <c r="E174" s="33">
        <v>0.05</v>
      </c>
      <c r="F174" s="33">
        <v>0.05</v>
      </c>
      <c r="G174" s="33">
        <v>0.05</v>
      </c>
      <c r="H174" s="33">
        <v>0.05</v>
      </c>
      <c r="I174" s="33">
        <v>0.05</v>
      </c>
      <c r="J174" s="33">
        <v>0.05</v>
      </c>
      <c r="K174" s="33">
        <v>0.2</v>
      </c>
      <c r="L174" s="33">
        <v>0.2</v>
      </c>
      <c r="M174" s="33">
        <v>0.2</v>
      </c>
      <c r="N174" s="33">
        <v>0.6</v>
      </c>
      <c r="O174" s="33">
        <v>0.6</v>
      </c>
      <c r="P174" s="33">
        <v>0.6</v>
      </c>
      <c r="Q174" s="33">
        <v>0.6</v>
      </c>
      <c r="R174" s="33">
        <v>0.6</v>
      </c>
      <c r="S174" s="33">
        <v>0.6</v>
      </c>
      <c r="T174" s="33">
        <v>0.6</v>
      </c>
      <c r="U174" s="33">
        <v>0.6</v>
      </c>
      <c r="V174" s="33">
        <v>0.6</v>
      </c>
      <c r="W174" s="33">
        <v>0.6</v>
      </c>
      <c r="X174" s="33">
        <v>0.8</v>
      </c>
      <c r="Y174" s="33">
        <v>0.1</v>
      </c>
      <c r="Z174" s="33">
        <v>0.05</v>
      </c>
      <c r="AA174" s="33">
        <v>0.05</v>
      </c>
      <c r="AB174" s="33"/>
      <c r="AC174" s="50" t="str">
        <f t="shared" si="619"/>
        <v>For: Saturday,</v>
      </c>
      <c r="AD174" s="41" t="str">
        <f t="shared" si="622"/>
        <v xml:space="preserve">
</v>
      </c>
      <c r="AE174" s="41" t="str">
        <f t="shared" si="623"/>
        <v xml:space="preserve">
</v>
      </c>
      <c r="AF174" s="41" t="str">
        <f t="shared" si="624"/>
        <v xml:space="preserve">
</v>
      </c>
      <c r="AG174" s="41" t="str">
        <f t="shared" si="625"/>
        <v xml:space="preserve">
</v>
      </c>
      <c r="AH174" s="41" t="str">
        <f t="shared" si="626"/>
        <v xml:space="preserve">
</v>
      </c>
      <c r="AI174" s="41" t="str">
        <f t="shared" si="627"/>
        <v xml:space="preserve">
</v>
      </c>
      <c r="AJ174" s="41" t="str">
        <f t="shared" si="628"/>
        <v>Until: 07:00,
0.05,</v>
      </c>
      <c r="AK174" s="41" t="str">
        <f t="shared" si="629"/>
        <v xml:space="preserve">
</v>
      </c>
      <c r="AL174" s="41" t="str">
        <f t="shared" si="630"/>
        <v xml:space="preserve">
</v>
      </c>
      <c r="AM174" s="41" t="str">
        <f t="shared" si="631"/>
        <v xml:space="preserve">
</v>
      </c>
      <c r="AN174" s="41" t="str">
        <f t="shared" si="632"/>
        <v xml:space="preserve">
</v>
      </c>
      <c r="AO174" s="41" t="str">
        <f t="shared" si="633"/>
        <v>Until: 12:00,
0.1,</v>
      </c>
      <c r="AP174" s="41" t="str">
        <f t="shared" si="634"/>
        <v xml:space="preserve">
</v>
      </c>
      <c r="AQ174" s="41" t="str">
        <f t="shared" si="635"/>
        <v xml:space="preserve">
</v>
      </c>
      <c r="AR174" s="41" t="str">
        <f t="shared" si="636"/>
        <v xml:space="preserve">
</v>
      </c>
      <c r="AS174" s="41" t="str">
        <f t="shared" si="637"/>
        <v xml:space="preserve">
</v>
      </c>
      <c r="AT174" s="41" t="str">
        <f t="shared" si="638"/>
        <v xml:space="preserve">
</v>
      </c>
      <c r="AU174" s="41" t="str">
        <f t="shared" si="639"/>
        <v xml:space="preserve">
</v>
      </c>
      <c r="AV174" s="41" t="str">
        <f t="shared" si="640"/>
        <v xml:space="preserve">
</v>
      </c>
      <c r="AW174" s="41" t="str">
        <f t="shared" si="641"/>
        <v xml:space="preserve">
</v>
      </c>
      <c r="AX174" s="41" t="str">
        <f t="shared" si="642"/>
        <v>Until: 21:00,
0.7,</v>
      </c>
      <c r="AY174" s="41" t="str">
        <f t="shared" si="643"/>
        <v>Until: 22:00,
0.2,</v>
      </c>
      <c r="AZ174" s="41" t="str">
        <f t="shared" si="644"/>
        <v xml:space="preserve">
</v>
      </c>
      <c r="BA174" s="41" t="str">
        <f t="shared" ref="BA174:BA178" si="668">IF(AC174="","",CONCATENATE(,$BA$18,",","
",AA175,","))</f>
        <v>Until: 24:00,
0.05,</v>
      </c>
      <c r="BB174" s="42" t="str">
        <f t="shared" ref="BB174:BB178" si="669">CONCATENATE(,AC174,"
",AD174,"
",AE174,"
",AF174,"
",AG174,"
",AH174,"
",AI174,"
",AJ174,"
",AK174,"
",AL174,"
",AM174,"
",AN174,"
",AO174,"
",AP174,"
",AQ174,"
",AR174,"
",AS174,"
",AT174,"
",AU174,"
",AV174,"
",AW174,"
",AX174,"
",AY174,"
",AZ174,"
",BA174,"")</f>
        <v>For: Saturday,
Until: 07:00,
0.05,
Until: 12:00,
0.1,
Until: 21:00,
0.7,
Until: 22:00,
0.2,
Until: 24:00,
0.05,</v>
      </c>
      <c r="BC174" t="s">
        <v>33</v>
      </c>
      <c r="BD174" s="29"/>
      <c r="BE174" s="29"/>
      <c r="BF174" s="54" t="str">
        <f t="shared" ref="BF174:BF175" si="670">B174</f>
        <v>Saturday</v>
      </c>
      <c r="BG174" s="45">
        <v>6</v>
      </c>
      <c r="BH174" s="33">
        <v>0.05</v>
      </c>
      <c r="BI174" s="33">
        <v>0.05</v>
      </c>
      <c r="BJ174" s="33">
        <v>0.05</v>
      </c>
      <c r="BK174" s="33">
        <v>0.05</v>
      </c>
      <c r="BL174" s="33">
        <v>0.05</v>
      </c>
      <c r="BM174" s="33">
        <v>0.05</v>
      </c>
      <c r="BN174" s="33">
        <v>0.3</v>
      </c>
      <c r="BO174" s="33">
        <v>0.3</v>
      </c>
      <c r="BP174" s="33">
        <v>0.5</v>
      </c>
      <c r="BQ174" s="33">
        <v>0.5</v>
      </c>
      <c r="BR174" s="33">
        <v>0.5</v>
      </c>
      <c r="BS174" s="33">
        <v>0.5</v>
      </c>
      <c r="BT174" s="33">
        <v>0.5</v>
      </c>
      <c r="BU174" s="33">
        <v>0.5</v>
      </c>
      <c r="BV174" s="33">
        <v>0.5</v>
      </c>
      <c r="BW174" s="33">
        <v>0.5</v>
      </c>
      <c r="BX174" s="33">
        <v>0.5</v>
      </c>
      <c r="BY174" s="33">
        <v>0.5</v>
      </c>
      <c r="BZ174" s="33">
        <v>0.5</v>
      </c>
      <c r="CA174" s="33">
        <v>0.5</v>
      </c>
      <c r="CB174" s="33">
        <v>0.5</v>
      </c>
      <c r="CC174" s="33">
        <v>0.5</v>
      </c>
      <c r="CD174" s="33">
        <v>0.05</v>
      </c>
      <c r="CE174" s="33">
        <v>0.05</v>
      </c>
      <c r="CF174" s="33"/>
      <c r="CG174" s="50" t="str">
        <f t="shared" si="621"/>
        <v>For: Saturday,</v>
      </c>
      <c r="CH174" s="41" t="str">
        <f t="shared" si="645"/>
        <v xml:space="preserve">
</v>
      </c>
      <c r="CI174" s="41" t="str">
        <f t="shared" si="646"/>
        <v xml:space="preserve">
</v>
      </c>
      <c r="CJ174" s="41" t="str">
        <f t="shared" si="647"/>
        <v xml:space="preserve">
</v>
      </c>
      <c r="CK174" s="41" t="str">
        <f t="shared" si="648"/>
        <v xml:space="preserve">
</v>
      </c>
      <c r="CL174" s="41" t="str">
        <f t="shared" si="649"/>
        <v xml:space="preserve">
</v>
      </c>
      <c r="CM174" s="41" t="str">
        <f t="shared" si="650"/>
        <v>Until: 06:00,
0.05,</v>
      </c>
      <c r="CN174" s="41" t="str">
        <f t="shared" si="651"/>
        <v xml:space="preserve">
</v>
      </c>
      <c r="CO174" s="41" t="str">
        <f t="shared" si="652"/>
        <v xml:space="preserve">
</v>
      </c>
      <c r="CP174" s="41" t="str">
        <f t="shared" si="653"/>
        <v xml:space="preserve">
</v>
      </c>
      <c r="CQ174" s="41" t="str">
        <f t="shared" si="654"/>
        <v xml:space="preserve">
</v>
      </c>
      <c r="CR174" s="41" t="str">
        <f t="shared" si="655"/>
        <v>Until: 11:00,
0.3,</v>
      </c>
      <c r="CS174" s="41" t="str">
        <f t="shared" si="656"/>
        <v xml:space="preserve">
</v>
      </c>
      <c r="CT174" s="41" t="str">
        <f t="shared" si="657"/>
        <v xml:space="preserve">
</v>
      </c>
      <c r="CU174" s="41" t="str">
        <f t="shared" si="658"/>
        <v xml:space="preserve">
</v>
      </c>
      <c r="CV174" s="41" t="str">
        <f t="shared" si="659"/>
        <v xml:space="preserve">
</v>
      </c>
      <c r="CW174" s="41" t="str">
        <f t="shared" si="660"/>
        <v xml:space="preserve">
</v>
      </c>
      <c r="CX174" s="41" t="str">
        <f t="shared" si="661"/>
        <v xml:space="preserve">
</v>
      </c>
      <c r="CY174" s="41" t="str">
        <f t="shared" si="662"/>
        <v xml:space="preserve">
</v>
      </c>
      <c r="CZ174" s="41" t="str">
        <f t="shared" si="663"/>
        <v xml:space="preserve">
</v>
      </c>
      <c r="DA174" s="41" t="str">
        <f t="shared" si="664"/>
        <v xml:space="preserve">
</v>
      </c>
      <c r="DB174" s="41" t="str">
        <f t="shared" si="665"/>
        <v xml:space="preserve">
</v>
      </c>
      <c r="DC174" s="41" t="str">
        <f t="shared" si="666"/>
        <v>Until: 22:00,
0.65,</v>
      </c>
      <c r="DD174" s="41" t="str">
        <f t="shared" si="667"/>
        <v xml:space="preserve">
</v>
      </c>
      <c r="DE174" s="41" t="str">
        <f t="shared" ref="DE174:DE178" si="671">IF(CG174="","",CONCATENATE(,$BA$18,",","
",CE175,","))</f>
        <v>Until: 24:00,
0.05,</v>
      </c>
    </row>
    <row r="175" spans="1:109" x14ac:dyDescent="0.3">
      <c r="A175" s="29"/>
      <c r="B175" s="54" t="s">
        <v>112</v>
      </c>
      <c r="C175" s="45">
        <v>3</v>
      </c>
      <c r="D175" s="33">
        <v>0.05</v>
      </c>
      <c r="E175" s="33">
        <v>0.05</v>
      </c>
      <c r="F175" s="33">
        <v>0.05</v>
      </c>
      <c r="G175" s="33">
        <v>0.05</v>
      </c>
      <c r="H175" s="33">
        <v>0.05</v>
      </c>
      <c r="I175" s="33">
        <v>0.05</v>
      </c>
      <c r="J175" s="33">
        <v>0.05</v>
      </c>
      <c r="K175" s="33">
        <v>0.1</v>
      </c>
      <c r="L175" s="33">
        <v>0.1</v>
      </c>
      <c r="M175" s="33">
        <v>0.1</v>
      </c>
      <c r="N175" s="33">
        <v>0.1</v>
      </c>
      <c r="O175" s="33">
        <v>0.1</v>
      </c>
      <c r="P175" s="33">
        <v>0.7</v>
      </c>
      <c r="Q175" s="33">
        <v>0.7</v>
      </c>
      <c r="R175" s="33">
        <v>0.7</v>
      </c>
      <c r="S175" s="33">
        <v>0.7</v>
      </c>
      <c r="T175" s="33">
        <v>0.7</v>
      </c>
      <c r="U175" s="33">
        <v>0.7</v>
      </c>
      <c r="V175" s="33">
        <v>0.7</v>
      </c>
      <c r="W175" s="33">
        <v>0.7</v>
      </c>
      <c r="X175" s="33">
        <v>0.7</v>
      </c>
      <c r="Y175" s="33">
        <v>0.2</v>
      </c>
      <c r="Z175" s="33">
        <v>0.05</v>
      </c>
      <c r="AA175" s="33">
        <v>0.05</v>
      </c>
      <c r="AB175" s="33"/>
      <c r="AC175" s="50" t="str">
        <f t="shared" si="619"/>
        <v>For: Sunday,</v>
      </c>
      <c r="AD175" s="41" t="str">
        <f t="shared" si="622"/>
        <v xml:space="preserve">
</v>
      </c>
      <c r="AE175" s="41" t="str">
        <f t="shared" si="623"/>
        <v xml:space="preserve">
</v>
      </c>
      <c r="AF175" s="41" t="str">
        <f t="shared" si="624"/>
        <v xml:space="preserve">
</v>
      </c>
      <c r="AG175" s="41" t="str">
        <f t="shared" si="625"/>
        <v xml:space="preserve">
</v>
      </c>
      <c r="AH175" s="41" t="str">
        <f t="shared" si="626"/>
        <v xml:space="preserve">
</v>
      </c>
      <c r="AI175" s="41" t="str">
        <f t="shared" si="627"/>
        <v xml:space="preserve">
</v>
      </c>
      <c r="AJ175" s="41" t="str">
        <f t="shared" si="628"/>
        <v xml:space="preserve">
</v>
      </c>
      <c r="AK175" s="41" t="str">
        <f t="shared" si="629"/>
        <v xml:space="preserve">
</v>
      </c>
      <c r="AL175" s="41" t="str">
        <f t="shared" si="630"/>
        <v xml:space="preserve">
</v>
      </c>
      <c r="AM175" s="41" t="str">
        <f t="shared" si="631"/>
        <v xml:space="preserve">
</v>
      </c>
      <c r="AN175" s="41" t="str">
        <f t="shared" si="632"/>
        <v xml:space="preserve">
</v>
      </c>
      <c r="AO175" s="41" t="str">
        <f t="shared" si="633"/>
        <v xml:space="preserve">
</v>
      </c>
      <c r="AP175" s="41" t="str">
        <f t="shared" si="634"/>
        <v xml:space="preserve">
</v>
      </c>
      <c r="AQ175" s="41" t="str">
        <f t="shared" si="635"/>
        <v xml:space="preserve">
</v>
      </c>
      <c r="AR175" s="41" t="str">
        <f t="shared" si="636"/>
        <v xml:space="preserve">
</v>
      </c>
      <c r="AS175" s="41" t="str">
        <f t="shared" si="637"/>
        <v xml:space="preserve">
</v>
      </c>
      <c r="AT175" s="41" t="str">
        <f t="shared" si="638"/>
        <v xml:space="preserve">
</v>
      </c>
      <c r="AU175" s="41" t="str">
        <f t="shared" si="639"/>
        <v xml:space="preserve">
</v>
      </c>
      <c r="AV175" s="41" t="str">
        <f t="shared" si="640"/>
        <v xml:space="preserve">
</v>
      </c>
      <c r="AW175" s="41" t="str">
        <f t="shared" si="641"/>
        <v xml:space="preserve">
</v>
      </c>
      <c r="AX175" s="41" t="str">
        <f t="shared" si="642"/>
        <v xml:space="preserve">
</v>
      </c>
      <c r="AY175" s="41" t="str">
        <f t="shared" si="643"/>
        <v xml:space="preserve">
</v>
      </c>
      <c r="AZ175" s="41" t="str">
        <f t="shared" si="644"/>
        <v xml:space="preserve">
</v>
      </c>
      <c r="BA175" s="41" t="str">
        <f t="shared" si="668"/>
        <v>Until: 24:00,
1,</v>
      </c>
      <c r="BB175" s="42" t="str">
        <f t="shared" si="669"/>
        <v>For: Sunday,
Until: 24:00,
1,</v>
      </c>
      <c r="BC175" t="s">
        <v>33</v>
      </c>
      <c r="BD175" s="29"/>
      <c r="BE175" s="29"/>
      <c r="BF175" s="54" t="str">
        <f t="shared" si="670"/>
        <v>Sunday</v>
      </c>
      <c r="BG175" s="45">
        <v>6</v>
      </c>
      <c r="BH175" s="33">
        <v>0.05</v>
      </c>
      <c r="BI175" s="33">
        <v>0.05</v>
      </c>
      <c r="BJ175" s="33">
        <v>0.05</v>
      </c>
      <c r="BK175" s="33">
        <v>0.05</v>
      </c>
      <c r="BL175" s="33">
        <v>0.05</v>
      </c>
      <c r="BM175" s="33">
        <v>0.05</v>
      </c>
      <c r="BN175" s="33">
        <v>0.3</v>
      </c>
      <c r="BO175" s="33">
        <v>0.3</v>
      </c>
      <c r="BP175" s="33">
        <v>0.3</v>
      </c>
      <c r="BQ175" s="33">
        <v>0.3</v>
      </c>
      <c r="BR175" s="33">
        <v>0.3</v>
      </c>
      <c r="BS175" s="33">
        <v>0.65</v>
      </c>
      <c r="BT175" s="33">
        <v>0.65</v>
      </c>
      <c r="BU175" s="33">
        <v>0.65</v>
      </c>
      <c r="BV175" s="33">
        <v>0.65</v>
      </c>
      <c r="BW175" s="33">
        <v>0.65</v>
      </c>
      <c r="BX175" s="33">
        <v>0.65</v>
      </c>
      <c r="BY175" s="33">
        <v>0.65</v>
      </c>
      <c r="BZ175" s="33">
        <v>0.65</v>
      </c>
      <c r="CA175" s="33">
        <v>0.65</v>
      </c>
      <c r="CB175" s="33">
        <v>0.65</v>
      </c>
      <c r="CC175" s="33">
        <v>0.65</v>
      </c>
      <c r="CD175" s="33">
        <v>0.05</v>
      </c>
      <c r="CE175" s="33">
        <v>0.05</v>
      </c>
      <c r="CF175" s="33"/>
      <c r="CG175" s="50" t="str">
        <f t="shared" si="621"/>
        <v>For: Sunday,</v>
      </c>
      <c r="CH175" s="41" t="str">
        <f t="shared" si="645"/>
        <v xml:space="preserve">
</v>
      </c>
      <c r="CI175" s="41" t="str">
        <f t="shared" si="646"/>
        <v xml:space="preserve">
</v>
      </c>
      <c r="CJ175" s="41" t="str">
        <f t="shared" si="647"/>
        <v xml:space="preserve">
</v>
      </c>
      <c r="CK175" s="41" t="str">
        <f t="shared" si="648"/>
        <v xml:space="preserve">
</v>
      </c>
      <c r="CL175" s="41" t="str">
        <f t="shared" si="649"/>
        <v xml:space="preserve">
</v>
      </c>
      <c r="CM175" s="41" t="str">
        <f t="shared" si="650"/>
        <v xml:space="preserve">
</v>
      </c>
      <c r="CN175" s="41" t="str">
        <f t="shared" si="651"/>
        <v xml:space="preserve">
</v>
      </c>
      <c r="CO175" s="41" t="str">
        <f t="shared" si="652"/>
        <v xml:space="preserve">
</v>
      </c>
      <c r="CP175" s="41" t="str">
        <f t="shared" si="653"/>
        <v xml:space="preserve">
</v>
      </c>
      <c r="CQ175" s="41" t="str">
        <f t="shared" si="654"/>
        <v xml:space="preserve">
</v>
      </c>
      <c r="CR175" s="41" t="str">
        <f t="shared" si="655"/>
        <v xml:space="preserve">
</v>
      </c>
      <c r="CS175" s="41" t="str">
        <f t="shared" si="656"/>
        <v xml:space="preserve">
</v>
      </c>
      <c r="CT175" s="41" t="str">
        <f t="shared" si="657"/>
        <v xml:space="preserve">
</v>
      </c>
      <c r="CU175" s="41" t="str">
        <f t="shared" si="658"/>
        <v xml:space="preserve">
</v>
      </c>
      <c r="CV175" s="41" t="str">
        <f t="shared" si="659"/>
        <v xml:space="preserve">
</v>
      </c>
      <c r="CW175" s="41" t="str">
        <f t="shared" si="660"/>
        <v xml:space="preserve">
</v>
      </c>
      <c r="CX175" s="41" t="str">
        <f t="shared" si="661"/>
        <v xml:space="preserve">
</v>
      </c>
      <c r="CY175" s="41" t="str">
        <f t="shared" si="662"/>
        <v xml:space="preserve">
</v>
      </c>
      <c r="CZ175" s="41" t="str">
        <f t="shared" si="663"/>
        <v xml:space="preserve">
</v>
      </c>
      <c r="DA175" s="41" t="str">
        <f t="shared" si="664"/>
        <v xml:space="preserve">
</v>
      </c>
      <c r="DB175" s="41" t="str">
        <f t="shared" si="665"/>
        <v xml:space="preserve">
</v>
      </c>
      <c r="DC175" s="41" t="str">
        <f t="shared" si="666"/>
        <v xml:space="preserve">
</v>
      </c>
      <c r="DD175" s="41" t="str">
        <f t="shared" si="667"/>
        <v xml:space="preserve">
</v>
      </c>
      <c r="DE175" s="41" t="str">
        <f t="shared" si="671"/>
        <v>Until: 24:00,
1,</v>
      </c>
    </row>
    <row r="176" spans="1:109" hidden="1" x14ac:dyDescent="0.3">
      <c r="A176" s="29"/>
      <c r="B176" s="54" t="s">
        <v>106</v>
      </c>
      <c r="C176" s="45"/>
      <c r="D176" s="33">
        <v>1</v>
      </c>
      <c r="E176" s="33">
        <v>1</v>
      </c>
      <c r="F176" s="33">
        <v>1</v>
      </c>
      <c r="G176" s="33">
        <v>1</v>
      </c>
      <c r="H176" s="33">
        <v>1</v>
      </c>
      <c r="I176" s="33">
        <v>1</v>
      </c>
      <c r="J176" s="33">
        <v>1</v>
      </c>
      <c r="K176" s="33">
        <v>1</v>
      </c>
      <c r="L176" s="33">
        <v>1</v>
      </c>
      <c r="M176" s="33">
        <v>1</v>
      </c>
      <c r="N176" s="33">
        <v>1</v>
      </c>
      <c r="O176" s="33">
        <v>1</v>
      </c>
      <c r="P176" s="33">
        <v>1</v>
      </c>
      <c r="Q176" s="33">
        <v>1</v>
      </c>
      <c r="R176" s="33">
        <v>1</v>
      </c>
      <c r="S176" s="33">
        <v>1</v>
      </c>
      <c r="T176" s="33">
        <v>1</v>
      </c>
      <c r="U176" s="33">
        <v>1</v>
      </c>
      <c r="V176" s="33">
        <v>1</v>
      </c>
      <c r="W176" s="33">
        <v>1</v>
      </c>
      <c r="X176" s="33">
        <v>1</v>
      </c>
      <c r="Y176" s="33">
        <v>1</v>
      </c>
      <c r="Z176" s="33">
        <v>1</v>
      </c>
      <c r="AA176" s="33">
        <v>1</v>
      </c>
      <c r="AB176" s="33"/>
      <c r="AC176" s="50" t="str">
        <f t="shared" si="619"/>
        <v>For: Thursday,</v>
      </c>
      <c r="AD176" s="41" t="str">
        <f t="shared" si="622"/>
        <v xml:space="preserve">
</v>
      </c>
      <c r="AE176" s="41" t="str">
        <f t="shared" si="623"/>
        <v xml:space="preserve">
</v>
      </c>
      <c r="AF176" s="41" t="str">
        <f t="shared" si="624"/>
        <v xml:space="preserve">
</v>
      </c>
      <c r="AG176" s="41" t="str">
        <f t="shared" si="625"/>
        <v xml:space="preserve">
</v>
      </c>
      <c r="AH176" s="41" t="str">
        <f t="shared" si="626"/>
        <v xml:space="preserve">
</v>
      </c>
      <c r="AI176" s="41" t="str">
        <f t="shared" si="627"/>
        <v xml:space="preserve">
</v>
      </c>
      <c r="AJ176" s="41" t="str">
        <f t="shared" si="628"/>
        <v xml:space="preserve">
</v>
      </c>
      <c r="AK176" s="41" t="str">
        <f t="shared" si="629"/>
        <v xml:space="preserve">
</v>
      </c>
      <c r="AL176" s="41" t="str">
        <f t="shared" si="630"/>
        <v xml:space="preserve">
</v>
      </c>
      <c r="AM176" s="41" t="str">
        <f t="shared" si="631"/>
        <v xml:space="preserve">
</v>
      </c>
      <c r="AN176" s="41" t="str">
        <f t="shared" si="632"/>
        <v xml:space="preserve">
</v>
      </c>
      <c r="AO176" s="41" t="str">
        <f t="shared" si="633"/>
        <v xml:space="preserve">
</v>
      </c>
      <c r="AP176" s="41" t="str">
        <f t="shared" si="634"/>
        <v xml:space="preserve">
</v>
      </c>
      <c r="AQ176" s="41" t="str">
        <f t="shared" si="635"/>
        <v xml:space="preserve">
</v>
      </c>
      <c r="AR176" s="41" t="str">
        <f t="shared" si="636"/>
        <v xml:space="preserve">
</v>
      </c>
      <c r="AS176" s="41" t="str">
        <f t="shared" si="637"/>
        <v xml:space="preserve">
</v>
      </c>
      <c r="AT176" s="41" t="str">
        <f t="shared" si="638"/>
        <v xml:space="preserve">
</v>
      </c>
      <c r="AU176" s="41" t="str">
        <f t="shared" si="639"/>
        <v xml:space="preserve">
</v>
      </c>
      <c r="AV176" s="41" t="str">
        <f t="shared" si="640"/>
        <v xml:space="preserve">
</v>
      </c>
      <c r="AW176" s="41" t="str">
        <f t="shared" si="641"/>
        <v xml:space="preserve">
</v>
      </c>
      <c r="AX176" s="41" t="str">
        <f t="shared" si="642"/>
        <v xml:space="preserve">
</v>
      </c>
      <c r="AY176" s="41" t="str">
        <f t="shared" si="643"/>
        <v xml:space="preserve">
</v>
      </c>
      <c r="AZ176" s="41" t="str">
        <f t="shared" si="644"/>
        <v xml:space="preserve">
</v>
      </c>
      <c r="BA176" s="41" t="str">
        <f t="shared" si="668"/>
        <v>Until: 24:00,
1,</v>
      </c>
      <c r="BB176" s="42" t="str">
        <f t="shared" si="669"/>
        <v>For: Thursday,
Until: 24:00,
1,</v>
      </c>
      <c r="BC176" t="s">
        <v>33</v>
      </c>
      <c r="BD176" s="29"/>
      <c r="BE176" s="29"/>
      <c r="BF176" s="54" t="s">
        <v>106</v>
      </c>
      <c r="BG176" s="45">
        <v>6</v>
      </c>
      <c r="BH176" s="33">
        <v>1</v>
      </c>
      <c r="BI176" s="33">
        <v>1</v>
      </c>
      <c r="BJ176" s="33">
        <v>1</v>
      </c>
      <c r="BK176" s="33">
        <v>1</v>
      </c>
      <c r="BL176" s="33">
        <v>1</v>
      </c>
      <c r="BM176" s="33">
        <v>1</v>
      </c>
      <c r="BN176" s="33">
        <v>1</v>
      </c>
      <c r="BO176" s="33">
        <v>1</v>
      </c>
      <c r="BP176" s="33">
        <v>1</v>
      </c>
      <c r="BQ176" s="33">
        <v>1</v>
      </c>
      <c r="BR176" s="33">
        <v>1</v>
      </c>
      <c r="BS176" s="33">
        <v>1</v>
      </c>
      <c r="BT176" s="33">
        <v>1</v>
      </c>
      <c r="BU176" s="33">
        <v>1</v>
      </c>
      <c r="BV176" s="33">
        <v>1</v>
      </c>
      <c r="BW176" s="33">
        <v>1</v>
      </c>
      <c r="BX176" s="33">
        <v>1</v>
      </c>
      <c r="BY176" s="33">
        <v>1</v>
      </c>
      <c r="BZ176" s="33">
        <v>1</v>
      </c>
      <c r="CA176" s="33">
        <v>1</v>
      </c>
      <c r="CB176" s="33">
        <v>1</v>
      </c>
      <c r="CC176" s="33">
        <v>1</v>
      </c>
      <c r="CD176" s="33">
        <v>1</v>
      </c>
      <c r="CE176" s="33">
        <v>1</v>
      </c>
      <c r="CF176" s="33"/>
      <c r="CG176" s="50" t="str">
        <f t="shared" si="621"/>
        <v>For: Thursday,</v>
      </c>
      <c r="CH176" s="41" t="str">
        <f t="shared" si="645"/>
        <v xml:space="preserve">
</v>
      </c>
      <c r="CI176" s="41" t="str">
        <f t="shared" si="646"/>
        <v xml:space="preserve">
</v>
      </c>
      <c r="CJ176" s="41" t="str">
        <f t="shared" si="647"/>
        <v xml:space="preserve">
</v>
      </c>
      <c r="CK176" s="41" t="str">
        <f t="shared" si="648"/>
        <v xml:space="preserve">
</v>
      </c>
      <c r="CL176" s="41" t="str">
        <f t="shared" si="649"/>
        <v xml:space="preserve">
</v>
      </c>
      <c r="CM176" s="41" t="str">
        <f t="shared" si="650"/>
        <v xml:space="preserve">
</v>
      </c>
      <c r="CN176" s="41" t="str">
        <f t="shared" si="651"/>
        <v xml:space="preserve">
</v>
      </c>
      <c r="CO176" s="41" t="str">
        <f t="shared" si="652"/>
        <v xml:space="preserve">
</v>
      </c>
      <c r="CP176" s="41" t="str">
        <f t="shared" si="653"/>
        <v xml:space="preserve">
</v>
      </c>
      <c r="CQ176" s="41" t="str">
        <f t="shared" si="654"/>
        <v xml:space="preserve">
</v>
      </c>
      <c r="CR176" s="41" t="str">
        <f t="shared" si="655"/>
        <v xml:space="preserve">
</v>
      </c>
      <c r="CS176" s="41" t="str">
        <f t="shared" si="656"/>
        <v xml:space="preserve">
</v>
      </c>
      <c r="CT176" s="41" t="str">
        <f t="shared" si="657"/>
        <v xml:space="preserve">
</v>
      </c>
      <c r="CU176" s="41" t="str">
        <f t="shared" si="658"/>
        <v xml:space="preserve">
</v>
      </c>
      <c r="CV176" s="41" t="str">
        <f t="shared" si="659"/>
        <v xml:space="preserve">
</v>
      </c>
      <c r="CW176" s="41" t="str">
        <f t="shared" si="660"/>
        <v xml:space="preserve">
</v>
      </c>
      <c r="CX176" s="41" t="str">
        <f t="shared" si="661"/>
        <v xml:space="preserve">
</v>
      </c>
      <c r="CY176" s="41" t="str">
        <f t="shared" si="662"/>
        <v xml:space="preserve">
</v>
      </c>
      <c r="CZ176" s="41" t="str">
        <f t="shared" si="663"/>
        <v xml:space="preserve">
</v>
      </c>
      <c r="DA176" s="41" t="str">
        <f t="shared" si="664"/>
        <v xml:space="preserve">
</v>
      </c>
      <c r="DB176" s="41" t="str">
        <f t="shared" si="665"/>
        <v xml:space="preserve">
</v>
      </c>
      <c r="DC176" s="41" t="str">
        <f t="shared" si="666"/>
        <v xml:space="preserve">
</v>
      </c>
      <c r="DD176" s="41" t="str">
        <f t="shared" si="667"/>
        <v xml:space="preserve">
</v>
      </c>
      <c r="DE176" s="41" t="str">
        <f t="shared" si="671"/>
        <v>Until: 24:00,
1,</v>
      </c>
    </row>
    <row r="177" spans="1:109" hidden="1" x14ac:dyDescent="0.3">
      <c r="A177" s="29"/>
      <c r="B177" s="54" t="s">
        <v>107</v>
      </c>
      <c r="C177" s="45">
        <v>4</v>
      </c>
      <c r="D177" s="33">
        <v>1</v>
      </c>
      <c r="E177" s="33">
        <v>1</v>
      </c>
      <c r="F177" s="33">
        <v>1</v>
      </c>
      <c r="G177" s="33">
        <v>1</v>
      </c>
      <c r="H177" s="33">
        <v>1</v>
      </c>
      <c r="I177" s="33">
        <v>1</v>
      </c>
      <c r="J177" s="33">
        <v>1</v>
      </c>
      <c r="K177" s="33">
        <v>1</v>
      </c>
      <c r="L177" s="33">
        <v>1</v>
      </c>
      <c r="M177" s="33">
        <v>1</v>
      </c>
      <c r="N177" s="33">
        <v>1</v>
      </c>
      <c r="O177" s="33">
        <v>1</v>
      </c>
      <c r="P177" s="33">
        <v>1</v>
      </c>
      <c r="Q177" s="33">
        <v>1</v>
      </c>
      <c r="R177" s="33">
        <v>1</v>
      </c>
      <c r="S177" s="33">
        <v>1</v>
      </c>
      <c r="T177" s="33">
        <v>1</v>
      </c>
      <c r="U177" s="33">
        <v>1</v>
      </c>
      <c r="V177" s="33">
        <v>1</v>
      </c>
      <c r="W177" s="33">
        <v>1</v>
      </c>
      <c r="X177" s="33">
        <v>1</v>
      </c>
      <c r="Y177" s="33">
        <v>1</v>
      </c>
      <c r="Z177" s="33">
        <v>1</v>
      </c>
      <c r="AA177" s="33">
        <v>1</v>
      </c>
      <c r="AB177" s="33"/>
      <c r="AC177" s="50" t="str">
        <f t="shared" si="619"/>
        <v>For: Friday,</v>
      </c>
      <c r="AD177" s="41" t="str">
        <f t="shared" si="622"/>
        <v xml:space="preserve">
</v>
      </c>
      <c r="AE177" s="41" t="str">
        <f t="shared" si="623"/>
        <v xml:space="preserve">
</v>
      </c>
      <c r="AF177" s="41" t="str">
        <f t="shared" si="624"/>
        <v xml:space="preserve">
</v>
      </c>
      <c r="AG177" s="41" t="str">
        <f t="shared" si="625"/>
        <v xml:space="preserve">
</v>
      </c>
      <c r="AH177" s="41" t="str">
        <f t="shared" si="626"/>
        <v xml:space="preserve">
</v>
      </c>
      <c r="AI177" s="41" t="str">
        <f t="shared" si="627"/>
        <v xml:space="preserve">
</v>
      </c>
      <c r="AJ177" s="41" t="str">
        <f t="shared" si="628"/>
        <v xml:space="preserve">
</v>
      </c>
      <c r="AK177" s="41" t="str">
        <f t="shared" si="629"/>
        <v xml:space="preserve">
</v>
      </c>
      <c r="AL177" s="41" t="str">
        <f t="shared" si="630"/>
        <v xml:space="preserve">
</v>
      </c>
      <c r="AM177" s="41" t="str">
        <f t="shared" si="631"/>
        <v xml:space="preserve">
</v>
      </c>
      <c r="AN177" s="41" t="str">
        <f t="shared" si="632"/>
        <v xml:space="preserve">
</v>
      </c>
      <c r="AO177" s="41" t="str">
        <f t="shared" si="633"/>
        <v xml:space="preserve">
</v>
      </c>
      <c r="AP177" s="41" t="str">
        <f t="shared" si="634"/>
        <v xml:space="preserve">
</v>
      </c>
      <c r="AQ177" s="41" t="str">
        <f t="shared" si="635"/>
        <v xml:space="preserve">
</v>
      </c>
      <c r="AR177" s="41" t="str">
        <f t="shared" si="636"/>
        <v xml:space="preserve">
</v>
      </c>
      <c r="AS177" s="41" t="str">
        <f t="shared" si="637"/>
        <v xml:space="preserve">
</v>
      </c>
      <c r="AT177" s="41" t="str">
        <f t="shared" si="638"/>
        <v xml:space="preserve">
</v>
      </c>
      <c r="AU177" s="41" t="str">
        <f t="shared" si="639"/>
        <v xml:space="preserve">
</v>
      </c>
      <c r="AV177" s="41" t="str">
        <f t="shared" si="640"/>
        <v xml:space="preserve">
</v>
      </c>
      <c r="AW177" s="41" t="str">
        <f t="shared" si="641"/>
        <v xml:space="preserve">
</v>
      </c>
      <c r="AX177" s="41" t="str">
        <f t="shared" si="642"/>
        <v xml:space="preserve">
</v>
      </c>
      <c r="AY177" s="41" t="str">
        <f t="shared" si="643"/>
        <v xml:space="preserve">
</v>
      </c>
      <c r="AZ177" s="41" t="str">
        <f t="shared" si="644"/>
        <v xml:space="preserve">
</v>
      </c>
      <c r="BA177" s="41" t="str">
        <f t="shared" si="668"/>
        <v>Until: 24:00,
1,</v>
      </c>
      <c r="BB177" s="42" t="str">
        <f t="shared" si="669"/>
        <v>For: Friday,
Until: 24:00,
1,</v>
      </c>
      <c r="BC177" t="s">
        <v>33</v>
      </c>
      <c r="BD177" s="29"/>
      <c r="BE177" s="29"/>
      <c r="BF177" s="54" t="s">
        <v>107</v>
      </c>
      <c r="BG177" s="45">
        <v>6</v>
      </c>
      <c r="BH177" s="33">
        <v>1</v>
      </c>
      <c r="BI177" s="33">
        <v>1</v>
      </c>
      <c r="BJ177" s="33">
        <v>1</v>
      </c>
      <c r="BK177" s="33">
        <v>1</v>
      </c>
      <c r="BL177" s="33">
        <v>1</v>
      </c>
      <c r="BM177" s="33">
        <v>1</v>
      </c>
      <c r="BN177" s="33">
        <v>1</v>
      </c>
      <c r="BO177" s="33">
        <v>1</v>
      </c>
      <c r="BP177" s="33">
        <v>1</v>
      </c>
      <c r="BQ177" s="33">
        <v>1</v>
      </c>
      <c r="BR177" s="33">
        <v>1</v>
      </c>
      <c r="BS177" s="33">
        <v>1</v>
      </c>
      <c r="BT177" s="33">
        <v>1</v>
      </c>
      <c r="BU177" s="33">
        <v>1</v>
      </c>
      <c r="BV177" s="33">
        <v>1</v>
      </c>
      <c r="BW177" s="33">
        <v>1</v>
      </c>
      <c r="BX177" s="33">
        <v>1</v>
      </c>
      <c r="BY177" s="33">
        <v>1</v>
      </c>
      <c r="BZ177" s="33">
        <v>1</v>
      </c>
      <c r="CA177" s="33">
        <v>1</v>
      </c>
      <c r="CB177" s="33">
        <v>1</v>
      </c>
      <c r="CC177" s="33">
        <v>1</v>
      </c>
      <c r="CD177" s="33">
        <v>1</v>
      </c>
      <c r="CE177" s="33">
        <v>1</v>
      </c>
      <c r="CF177" s="33"/>
      <c r="CG177" s="50" t="str">
        <f t="shared" si="621"/>
        <v>For: Friday,</v>
      </c>
      <c r="CH177" s="41" t="str">
        <f t="shared" si="645"/>
        <v xml:space="preserve">
</v>
      </c>
      <c r="CI177" s="41" t="str">
        <f t="shared" si="646"/>
        <v xml:space="preserve">
</v>
      </c>
      <c r="CJ177" s="41" t="str">
        <f t="shared" si="647"/>
        <v xml:space="preserve">
</v>
      </c>
      <c r="CK177" s="41" t="str">
        <f t="shared" si="648"/>
        <v xml:space="preserve">
</v>
      </c>
      <c r="CL177" s="41" t="str">
        <f t="shared" si="649"/>
        <v xml:space="preserve">
</v>
      </c>
      <c r="CM177" s="41" t="str">
        <f t="shared" si="650"/>
        <v xml:space="preserve">
</v>
      </c>
      <c r="CN177" s="41" t="str">
        <f t="shared" si="651"/>
        <v xml:space="preserve">
</v>
      </c>
      <c r="CO177" s="41" t="str">
        <f t="shared" si="652"/>
        <v xml:space="preserve">
</v>
      </c>
      <c r="CP177" s="41" t="str">
        <f t="shared" si="653"/>
        <v xml:space="preserve">
</v>
      </c>
      <c r="CQ177" s="41" t="str">
        <f t="shared" si="654"/>
        <v xml:space="preserve">
</v>
      </c>
      <c r="CR177" s="41" t="str">
        <f t="shared" si="655"/>
        <v xml:space="preserve">
</v>
      </c>
      <c r="CS177" s="41" t="str">
        <f t="shared" si="656"/>
        <v xml:space="preserve">
</v>
      </c>
      <c r="CT177" s="41" t="str">
        <f t="shared" si="657"/>
        <v xml:space="preserve">
</v>
      </c>
      <c r="CU177" s="41" t="str">
        <f t="shared" si="658"/>
        <v xml:space="preserve">
</v>
      </c>
      <c r="CV177" s="41" t="str">
        <f t="shared" si="659"/>
        <v xml:space="preserve">
</v>
      </c>
      <c r="CW177" s="41" t="str">
        <f t="shared" si="660"/>
        <v xml:space="preserve">
</v>
      </c>
      <c r="CX177" s="41" t="str">
        <f t="shared" si="661"/>
        <v xml:space="preserve">
</v>
      </c>
      <c r="CY177" s="41" t="str">
        <f t="shared" si="662"/>
        <v xml:space="preserve">
</v>
      </c>
      <c r="CZ177" s="41" t="str">
        <f t="shared" si="663"/>
        <v xml:space="preserve">
</v>
      </c>
      <c r="DA177" s="41" t="str">
        <f t="shared" si="664"/>
        <v xml:space="preserve">
</v>
      </c>
      <c r="DB177" s="41" t="str">
        <f t="shared" si="665"/>
        <v xml:space="preserve">
</v>
      </c>
      <c r="DC177" s="41" t="str">
        <f t="shared" si="666"/>
        <v xml:space="preserve">
</v>
      </c>
      <c r="DD177" s="41" t="str">
        <f t="shared" si="667"/>
        <v xml:space="preserve">
</v>
      </c>
      <c r="DE177" s="41" t="str">
        <f t="shared" si="671"/>
        <v>Until: 24:00,
1,</v>
      </c>
    </row>
    <row r="178" spans="1:109" hidden="1" x14ac:dyDescent="0.3">
      <c r="A178" s="29"/>
      <c r="B178" s="54" t="s">
        <v>43</v>
      </c>
      <c r="C178" s="45">
        <v>4</v>
      </c>
      <c r="D178" s="33">
        <v>1</v>
      </c>
      <c r="E178" s="33">
        <v>1</v>
      </c>
      <c r="F178" s="33">
        <v>1</v>
      </c>
      <c r="G178" s="33">
        <v>1</v>
      </c>
      <c r="H178" s="33">
        <v>1</v>
      </c>
      <c r="I178" s="33">
        <v>1</v>
      </c>
      <c r="J178" s="33">
        <v>1</v>
      </c>
      <c r="K178" s="33">
        <v>1</v>
      </c>
      <c r="L178" s="33">
        <v>1</v>
      </c>
      <c r="M178" s="33">
        <v>1</v>
      </c>
      <c r="N178" s="33">
        <v>1</v>
      </c>
      <c r="O178" s="33">
        <v>1</v>
      </c>
      <c r="P178" s="33">
        <v>1</v>
      </c>
      <c r="Q178" s="33">
        <v>1</v>
      </c>
      <c r="R178" s="33">
        <v>1</v>
      </c>
      <c r="S178" s="33">
        <v>1</v>
      </c>
      <c r="T178" s="33">
        <v>1</v>
      </c>
      <c r="U178" s="33">
        <v>1</v>
      </c>
      <c r="V178" s="33">
        <v>1</v>
      </c>
      <c r="W178" s="33">
        <v>1</v>
      </c>
      <c r="X178" s="33">
        <v>1</v>
      </c>
      <c r="Y178" s="33">
        <v>1</v>
      </c>
      <c r="Z178" s="33">
        <v>1</v>
      </c>
      <c r="AA178" s="33">
        <v>1</v>
      </c>
      <c r="AB178" s="33"/>
      <c r="AC178" s="50" t="str">
        <f t="shared" si="619"/>
        <v>For: Weekend,</v>
      </c>
      <c r="AD178" s="41" t="str">
        <f t="shared" si="622"/>
        <v xml:space="preserve">
</v>
      </c>
      <c r="AE178" s="41" t="str">
        <f t="shared" si="623"/>
        <v xml:space="preserve">
</v>
      </c>
      <c r="AF178" s="41" t="str">
        <f t="shared" si="624"/>
        <v xml:space="preserve">
</v>
      </c>
      <c r="AG178" s="41" t="str">
        <f t="shared" si="625"/>
        <v xml:space="preserve">
</v>
      </c>
      <c r="AH178" s="41" t="str">
        <f t="shared" si="626"/>
        <v xml:space="preserve">
</v>
      </c>
      <c r="AI178" s="41" t="str">
        <f t="shared" si="627"/>
        <v xml:space="preserve">
</v>
      </c>
      <c r="AJ178" s="41" t="str">
        <f t="shared" si="628"/>
        <v xml:space="preserve">
</v>
      </c>
      <c r="AK178" s="41" t="str">
        <f t="shared" si="629"/>
        <v xml:space="preserve">
</v>
      </c>
      <c r="AL178" s="41" t="str">
        <f t="shared" si="630"/>
        <v xml:space="preserve">
</v>
      </c>
      <c r="AM178" s="41" t="str">
        <f t="shared" si="631"/>
        <v xml:space="preserve">
</v>
      </c>
      <c r="AN178" s="41" t="str">
        <f t="shared" si="632"/>
        <v xml:space="preserve">
</v>
      </c>
      <c r="AO178" s="41" t="str">
        <f t="shared" si="633"/>
        <v xml:space="preserve">
</v>
      </c>
      <c r="AP178" s="41" t="str">
        <f t="shared" si="634"/>
        <v xml:space="preserve">
</v>
      </c>
      <c r="AQ178" s="41" t="str">
        <f t="shared" si="635"/>
        <v xml:space="preserve">
</v>
      </c>
      <c r="AR178" s="41" t="str">
        <f t="shared" si="636"/>
        <v xml:space="preserve">
</v>
      </c>
      <c r="AS178" s="41" t="str">
        <f t="shared" si="637"/>
        <v xml:space="preserve">
</v>
      </c>
      <c r="AT178" s="41" t="str">
        <f t="shared" si="638"/>
        <v xml:space="preserve">
</v>
      </c>
      <c r="AU178" s="41" t="str">
        <f t="shared" si="639"/>
        <v xml:space="preserve">
</v>
      </c>
      <c r="AV178" s="41" t="str">
        <f t="shared" si="640"/>
        <v xml:space="preserve">
</v>
      </c>
      <c r="AW178" s="41" t="str">
        <f t="shared" si="641"/>
        <v xml:space="preserve">
</v>
      </c>
      <c r="AX178" s="41" t="str">
        <f t="shared" si="642"/>
        <v xml:space="preserve">
</v>
      </c>
      <c r="AY178" s="41" t="str">
        <f t="shared" si="643"/>
        <v xml:space="preserve">
</v>
      </c>
      <c r="AZ178" s="41" t="str">
        <f t="shared" si="644"/>
        <v xml:space="preserve">
</v>
      </c>
      <c r="BA178" s="41" t="str">
        <f t="shared" si="668"/>
        <v>Until: 24:00,
,</v>
      </c>
      <c r="BB178" s="42" t="str">
        <f t="shared" si="669"/>
        <v>For: Weekend,
Until: 24:00,
,</v>
      </c>
      <c r="BC178" t="s">
        <v>108</v>
      </c>
      <c r="BD178" s="29"/>
      <c r="BE178" s="29"/>
      <c r="BF178" s="54" t="s">
        <v>43</v>
      </c>
      <c r="BG178" s="45">
        <v>7</v>
      </c>
      <c r="BH178" s="33">
        <v>1</v>
      </c>
      <c r="BI178" s="33">
        <v>1</v>
      </c>
      <c r="BJ178" s="33">
        <v>1</v>
      </c>
      <c r="BK178" s="33">
        <v>1</v>
      </c>
      <c r="BL178" s="33">
        <v>1</v>
      </c>
      <c r="BM178" s="33">
        <v>1</v>
      </c>
      <c r="BN178" s="33">
        <v>1</v>
      </c>
      <c r="BO178" s="33">
        <v>1</v>
      </c>
      <c r="BP178" s="33">
        <v>1</v>
      </c>
      <c r="BQ178" s="33">
        <v>1</v>
      </c>
      <c r="BR178" s="33">
        <v>1</v>
      </c>
      <c r="BS178" s="33">
        <v>1</v>
      </c>
      <c r="BT178" s="33">
        <v>1</v>
      </c>
      <c r="BU178" s="33">
        <v>1</v>
      </c>
      <c r="BV178" s="33">
        <v>1</v>
      </c>
      <c r="BW178" s="33">
        <v>1</v>
      </c>
      <c r="BX178" s="33">
        <v>1</v>
      </c>
      <c r="BY178" s="33">
        <v>1</v>
      </c>
      <c r="BZ178" s="33">
        <v>1</v>
      </c>
      <c r="CA178" s="33">
        <v>1</v>
      </c>
      <c r="CB178" s="33">
        <v>1</v>
      </c>
      <c r="CC178" s="33">
        <v>1</v>
      </c>
      <c r="CD178" s="33">
        <v>1</v>
      </c>
      <c r="CE178" s="33">
        <v>1</v>
      </c>
      <c r="CF178" s="33"/>
      <c r="CG178" s="50" t="str">
        <f t="shared" si="621"/>
        <v>For: Weekend,</v>
      </c>
      <c r="CH178" s="41" t="str">
        <f t="shared" si="645"/>
        <v xml:space="preserve">
</v>
      </c>
      <c r="CI178" s="41" t="str">
        <f t="shared" si="646"/>
        <v xml:space="preserve">
</v>
      </c>
      <c r="CJ178" s="41" t="str">
        <f t="shared" si="647"/>
        <v xml:space="preserve">
</v>
      </c>
      <c r="CK178" s="41" t="str">
        <f t="shared" si="648"/>
        <v xml:space="preserve">
</v>
      </c>
      <c r="CL178" s="41" t="str">
        <f t="shared" si="649"/>
        <v xml:space="preserve">
</v>
      </c>
      <c r="CM178" s="41" t="str">
        <f t="shared" si="650"/>
        <v xml:space="preserve">
</v>
      </c>
      <c r="CN178" s="41" t="str">
        <f t="shared" si="651"/>
        <v xml:space="preserve">
</v>
      </c>
      <c r="CO178" s="41" t="str">
        <f t="shared" si="652"/>
        <v xml:space="preserve">
</v>
      </c>
      <c r="CP178" s="41" t="str">
        <f t="shared" si="653"/>
        <v xml:space="preserve">
</v>
      </c>
      <c r="CQ178" s="41" t="str">
        <f t="shared" si="654"/>
        <v xml:space="preserve">
</v>
      </c>
      <c r="CR178" s="41" t="str">
        <f t="shared" si="655"/>
        <v xml:space="preserve">
</v>
      </c>
      <c r="CS178" s="41" t="str">
        <f t="shared" si="656"/>
        <v xml:space="preserve">
</v>
      </c>
      <c r="CT178" s="41" t="str">
        <f t="shared" si="657"/>
        <v xml:space="preserve">
</v>
      </c>
      <c r="CU178" s="41" t="str">
        <f t="shared" si="658"/>
        <v xml:space="preserve">
</v>
      </c>
      <c r="CV178" s="41" t="str">
        <f t="shared" si="659"/>
        <v xml:space="preserve">
</v>
      </c>
      <c r="CW178" s="41" t="str">
        <f t="shared" si="660"/>
        <v xml:space="preserve">
</v>
      </c>
      <c r="CX178" s="41" t="str">
        <f t="shared" si="661"/>
        <v xml:space="preserve">
</v>
      </c>
      <c r="CY178" s="41" t="str">
        <f t="shared" si="662"/>
        <v xml:space="preserve">
</v>
      </c>
      <c r="CZ178" s="41" t="str">
        <f t="shared" si="663"/>
        <v xml:space="preserve">
</v>
      </c>
      <c r="DA178" s="41" t="str">
        <f t="shared" si="664"/>
        <v xml:space="preserve">
</v>
      </c>
      <c r="DB178" s="41" t="str">
        <f t="shared" si="665"/>
        <v xml:space="preserve">
</v>
      </c>
      <c r="DC178" s="41" t="str">
        <f t="shared" si="666"/>
        <v xml:space="preserve">
</v>
      </c>
      <c r="DD178" s="41" t="str">
        <f t="shared" si="667"/>
        <v xml:space="preserve">
</v>
      </c>
      <c r="DE178" s="41" t="str">
        <f t="shared" si="671"/>
        <v>Until: 24:00,
,</v>
      </c>
    </row>
    <row r="179" spans="1:109" x14ac:dyDescent="0.3">
      <c r="A179" s="56" t="s">
        <v>101</v>
      </c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43" t="s">
        <v>39</v>
      </c>
      <c r="BC179" t="s">
        <v>33</v>
      </c>
      <c r="BD179" s="29"/>
      <c r="BE179" s="56" t="s">
        <v>101</v>
      </c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</row>
    <row r="188" spans="1:109" ht="15.6" x14ac:dyDescent="0.3">
      <c r="A188" s="67"/>
    </row>
    <row r="189" spans="1:109" ht="15.6" x14ac:dyDescent="0.3">
      <c r="A189" s="67"/>
    </row>
    <row r="190" spans="1:109" ht="15.6" x14ac:dyDescent="0.3">
      <c r="A190" s="67"/>
    </row>
    <row r="191" spans="1:109" ht="15.6" x14ac:dyDescent="0.3">
      <c r="A191" s="67"/>
    </row>
    <row r="192" spans="1:109" ht="15.6" x14ac:dyDescent="0.3">
      <c r="A192" s="67"/>
    </row>
    <row r="193" spans="1:1" ht="15.6" x14ac:dyDescent="0.3">
      <c r="A193" s="67"/>
    </row>
    <row r="194" spans="1:1" ht="15.6" x14ac:dyDescent="0.3">
      <c r="A194" s="67"/>
    </row>
    <row r="195" spans="1:1" ht="15.6" x14ac:dyDescent="0.3">
      <c r="A195" s="67"/>
    </row>
  </sheetData>
  <mergeCells count="42">
    <mergeCell ref="B112:AB112"/>
    <mergeCell ref="BF112:CF112"/>
    <mergeCell ref="B74:B75"/>
    <mergeCell ref="BF74:BF75"/>
    <mergeCell ref="B91:AB91"/>
    <mergeCell ref="BF91:CF91"/>
    <mergeCell ref="B95:B96"/>
    <mergeCell ref="BF95:BF96"/>
    <mergeCell ref="BF53:BF54"/>
    <mergeCell ref="BF70:CF70"/>
    <mergeCell ref="BF13:BF14"/>
    <mergeCell ref="BF27:CF27"/>
    <mergeCell ref="A9:AB9"/>
    <mergeCell ref="B53:B54"/>
    <mergeCell ref="B70:AB70"/>
    <mergeCell ref="B27:AB27"/>
    <mergeCell ref="C29:O29"/>
    <mergeCell ref="B13:B14"/>
    <mergeCell ref="P29:AA29"/>
    <mergeCell ref="P30:AA30"/>
    <mergeCell ref="B31:B32"/>
    <mergeCell ref="B49:AB49"/>
    <mergeCell ref="D30:O30"/>
    <mergeCell ref="BF31:BF32"/>
    <mergeCell ref="BF49:CF49"/>
    <mergeCell ref="BE9:CF9"/>
    <mergeCell ref="BG29:BS29"/>
    <mergeCell ref="BT29:CE29"/>
    <mergeCell ref="BH30:BS30"/>
    <mergeCell ref="BT30:CE30"/>
    <mergeCell ref="B117:B118"/>
    <mergeCell ref="BF117:BF118"/>
    <mergeCell ref="B134:AB134"/>
    <mergeCell ref="BF134:CF134"/>
    <mergeCell ref="B140:B141"/>
    <mergeCell ref="BF140:BF141"/>
    <mergeCell ref="B157:AB157"/>
    <mergeCell ref="BF157:CF157"/>
    <mergeCell ref="B162:B163"/>
    <mergeCell ref="BF162:BF163"/>
    <mergeCell ref="B179:AB179"/>
    <mergeCell ref="BF179:CF179"/>
  </mergeCells>
  <conditionalFormatting sqref="D22:AB26">
    <cfRule type="colorScale" priority="58">
      <colorScale>
        <cfvo type="min"/>
        <cfvo type="max"/>
        <color theme="0"/>
        <color rgb="FFCC0066"/>
      </colorScale>
    </cfRule>
  </conditionalFormatting>
  <conditionalFormatting sqref="AB31:AB38">
    <cfRule type="cellIs" dxfId="13" priority="53" operator="equal">
      <formula>"."</formula>
    </cfRule>
  </conditionalFormatting>
  <conditionalFormatting sqref="D42:AB48">
    <cfRule type="colorScale" priority="51">
      <colorScale>
        <cfvo type="min"/>
        <cfvo type="max"/>
        <color theme="0"/>
        <color rgb="FFCC0066"/>
      </colorScale>
    </cfRule>
  </conditionalFormatting>
  <conditionalFormatting sqref="AB53:AB60">
    <cfRule type="cellIs" dxfId="12" priority="46" operator="equal">
      <formula>"."</formula>
    </cfRule>
  </conditionalFormatting>
  <conditionalFormatting sqref="BH22:CE26">
    <cfRule type="colorScale" priority="35">
      <colorScale>
        <cfvo type="min"/>
        <cfvo type="max"/>
        <color theme="0"/>
        <color rgb="FFFFC000"/>
      </colorScale>
    </cfRule>
  </conditionalFormatting>
  <conditionalFormatting sqref="BH31:CF38">
    <cfRule type="cellIs" dxfId="11" priority="33" operator="equal">
      <formula>"."</formula>
    </cfRule>
  </conditionalFormatting>
  <conditionalFormatting sqref="BH48:CF48 CF42:CF47">
    <cfRule type="colorScale" priority="32">
      <colorScale>
        <cfvo type="min"/>
        <cfvo type="max"/>
        <color theme="0"/>
        <color rgb="FFCC0066"/>
      </colorScale>
    </cfRule>
  </conditionalFormatting>
  <conditionalFormatting sqref="CF53:CF60">
    <cfRule type="cellIs" dxfId="10" priority="31" operator="equal">
      <formula>"."</formula>
    </cfRule>
  </conditionalFormatting>
  <conditionalFormatting sqref="BH42:CE47">
    <cfRule type="colorScale" priority="27">
      <colorScale>
        <cfvo type="min"/>
        <cfvo type="max"/>
        <color theme="0"/>
        <color rgb="FFFFC000"/>
      </colorScale>
    </cfRule>
  </conditionalFormatting>
  <conditionalFormatting sqref="BH64:CF69">
    <cfRule type="colorScale" priority="25">
      <colorScale>
        <cfvo type="min"/>
        <cfvo type="max"/>
        <color theme="0"/>
        <color rgb="FFFFC000"/>
      </colorScale>
    </cfRule>
  </conditionalFormatting>
  <conditionalFormatting sqref="D64:AA69">
    <cfRule type="colorScale" priority="24">
      <colorScale>
        <cfvo type="min"/>
        <cfvo type="max"/>
        <color theme="0"/>
        <color rgb="FFCC0066"/>
      </colorScale>
    </cfRule>
  </conditionalFormatting>
  <conditionalFormatting sqref="AB74:AB81">
    <cfRule type="cellIs" dxfId="9" priority="20" operator="equal">
      <formula>"."</formula>
    </cfRule>
  </conditionalFormatting>
  <conditionalFormatting sqref="CF74:CF81">
    <cfRule type="cellIs" dxfId="8" priority="19" operator="equal">
      <formula>"."</formula>
    </cfRule>
  </conditionalFormatting>
  <conditionalFormatting sqref="BH85:CF90">
    <cfRule type="colorScale" priority="18">
      <colorScale>
        <cfvo type="min"/>
        <cfvo type="max"/>
        <color theme="0"/>
        <color rgb="FFFFC000"/>
      </colorScale>
    </cfRule>
  </conditionalFormatting>
  <conditionalFormatting sqref="D85:AA90">
    <cfRule type="colorScale" priority="17">
      <colorScale>
        <cfvo type="min"/>
        <cfvo type="max"/>
        <color theme="0"/>
        <color rgb="FFCC0066"/>
      </colorScale>
    </cfRule>
  </conditionalFormatting>
  <conditionalFormatting sqref="AB95:AB102">
    <cfRule type="cellIs" dxfId="7" priority="16" operator="equal">
      <formula>"."</formula>
    </cfRule>
  </conditionalFormatting>
  <conditionalFormatting sqref="CF95:CF102">
    <cfRule type="cellIs" dxfId="6" priority="15" operator="equal">
      <formula>"."</formula>
    </cfRule>
  </conditionalFormatting>
  <conditionalFormatting sqref="BH106:CF111">
    <cfRule type="colorScale" priority="14">
      <colorScale>
        <cfvo type="min"/>
        <cfvo type="max"/>
        <color theme="0"/>
        <color rgb="FFFFC000"/>
      </colorScale>
    </cfRule>
  </conditionalFormatting>
  <conditionalFormatting sqref="D106:AA111">
    <cfRule type="colorScale" priority="13">
      <colorScale>
        <cfvo type="min"/>
        <cfvo type="max"/>
        <color theme="0"/>
        <color rgb="FFCC0066"/>
      </colorScale>
    </cfRule>
  </conditionalFormatting>
  <conditionalFormatting sqref="AB117:AB124">
    <cfRule type="cellIs" dxfId="5" priority="12" operator="equal">
      <formula>"."</formula>
    </cfRule>
  </conditionalFormatting>
  <conditionalFormatting sqref="CF117:CF124">
    <cfRule type="cellIs" dxfId="4" priority="11" operator="equal">
      <formula>"."</formula>
    </cfRule>
  </conditionalFormatting>
  <conditionalFormatting sqref="BH128:CF133">
    <cfRule type="colorScale" priority="10">
      <colorScale>
        <cfvo type="min"/>
        <cfvo type="max"/>
        <color theme="0"/>
        <color rgb="FFFFC000"/>
      </colorScale>
    </cfRule>
  </conditionalFormatting>
  <conditionalFormatting sqref="D128:AA133">
    <cfRule type="colorScale" priority="9">
      <colorScale>
        <cfvo type="min"/>
        <cfvo type="max"/>
        <color theme="0"/>
        <color rgb="FFCC0066"/>
      </colorScale>
    </cfRule>
  </conditionalFormatting>
  <conditionalFormatting sqref="AB140:AB147">
    <cfRule type="cellIs" dxfId="3" priority="8" operator="equal">
      <formula>"."</formula>
    </cfRule>
  </conditionalFormatting>
  <conditionalFormatting sqref="CF140:CF147">
    <cfRule type="cellIs" dxfId="2" priority="7" operator="equal">
      <formula>"."</formula>
    </cfRule>
  </conditionalFormatting>
  <conditionalFormatting sqref="BH151:CF156">
    <cfRule type="colorScale" priority="6">
      <colorScale>
        <cfvo type="min"/>
        <cfvo type="max"/>
        <color theme="0"/>
        <color rgb="FFFFC000"/>
      </colorScale>
    </cfRule>
  </conditionalFormatting>
  <conditionalFormatting sqref="D151:AA156">
    <cfRule type="colorScale" priority="5">
      <colorScale>
        <cfvo type="min"/>
        <cfvo type="max"/>
        <color theme="0"/>
        <color rgb="FFCC0066"/>
      </colorScale>
    </cfRule>
  </conditionalFormatting>
  <conditionalFormatting sqref="AB162:AB169">
    <cfRule type="cellIs" dxfId="1" priority="4" operator="equal">
      <formula>"."</formula>
    </cfRule>
  </conditionalFormatting>
  <conditionalFormatting sqref="CF162:CF169">
    <cfRule type="cellIs" dxfId="0" priority="3" operator="equal">
      <formula>"."</formula>
    </cfRule>
  </conditionalFormatting>
  <conditionalFormatting sqref="BH173:CF178">
    <cfRule type="colorScale" priority="2">
      <colorScale>
        <cfvo type="min"/>
        <cfvo type="max"/>
        <color theme="0"/>
        <color rgb="FFFFC000"/>
      </colorScale>
    </cfRule>
  </conditionalFormatting>
  <conditionalFormatting sqref="D173:AA178">
    <cfRule type="colorScale" priority="1">
      <colorScale>
        <cfvo type="min"/>
        <cfvo type="max"/>
        <color theme="0"/>
        <color rgb="FFCC0066"/>
      </colorScale>
    </cfRule>
  </conditionalFormatting>
  <pageMargins left="0.7" right="0.7" top="0.75" bottom="0.75" header="0.3" footer="0.3"/>
  <pageSetup paperSize="9" orientation="portrait" r:id="rId1"/>
  <ignoredErrors>
    <ignoredError sqref="B20" twoDigitTextYea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9"/>
  <sheetViews>
    <sheetView workbookViewId="0"/>
  </sheetViews>
  <sheetFormatPr defaultColWidth="8.88671875" defaultRowHeight="14.4" x14ac:dyDescent="0.3"/>
  <cols>
    <col min="1" max="1" width="13.109375" style="63" bestFit="1" customWidth="1"/>
    <col min="2" max="2" width="2.88671875" style="63" bestFit="1" customWidth="1"/>
    <col min="3" max="3" width="15.109375" style="63" bestFit="1" customWidth="1"/>
    <col min="4" max="4" width="8.6640625" style="63" bestFit="1" customWidth="1"/>
    <col min="5" max="10" width="7.33203125" style="63" customWidth="1"/>
    <col min="11" max="12" width="3.44140625" style="63" bestFit="1" customWidth="1"/>
    <col min="13" max="13" width="3.88671875" style="63" bestFit="1" customWidth="1"/>
    <col min="14" max="16" width="5.33203125" style="63" customWidth="1"/>
    <col min="17" max="17" width="3.44140625" style="63" bestFit="1" customWidth="1"/>
    <col min="18" max="18" width="3.33203125" style="63" bestFit="1" customWidth="1"/>
    <col min="19" max="19" width="3.88671875" style="63" bestFit="1" customWidth="1"/>
    <col min="20" max="20" width="8.88671875" style="63"/>
    <col min="21" max="21" width="34.88671875" bestFit="1" customWidth="1"/>
  </cols>
  <sheetData>
    <row r="1" spans="1:19" x14ac:dyDescent="0.3">
      <c r="D1" s="101" t="s">
        <v>44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x14ac:dyDescent="0.3">
      <c r="D2" s="63" t="s">
        <v>45</v>
      </c>
      <c r="E2" s="101" t="s">
        <v>46</v>
      </c>
      <c r="F2" s="101"/>
      <c r="G2" s="101"/>
      <c r="H2" s="101" t="s">
        <v>47</v>
      </c>
      <c r="I2" s="101"/>
      <c r="J2" s="101"/>
      <c r="K2" s="101" t="s">
        <v>48</v>
      </c>
      <c r="L2" s="101"/>
      <c r="M2" s="101"/>
      <c r="N2" s="101" t="s">
        <v>49</v>
      </c>
      <c r="O2" s="101"/>
      <c r="P2" s="101"/>
      <c r="Q2" s="101" t="s">
        <v>50</v>
      </c>
      <c r="R2" s="101"/>
      <c r="S2" s="101"/>
    </row>
    <row r="3" spans="1:19" x14ac:dyDescent="0.3">
      <c r="E3" s="63" t="s">
        <v>51</v>
      </c>
      <c r="F3" s="63" t="s">
        <v>52</v>
      </c>
      <c r="G3" s="63" t="s">
        <v>53</v>
      </c>
      <c r="H3" s="63" t="s">
        <v>51</v>
      </c>
      <c r="I3" s="63" t="s">
        <v>52</v>
      </c>
      <c r="J3" s="63" t="s">
        <v>53</v>
      </c>
      <c r="K3" s="63" t="s">
        <v>51</v>
      </c>
      <c r="L3" s="63" t="s">
        <v>52</v>
      </c>
      <c r="M3" s="63" t="s">
        <v>53</v>
      </c>
      <c r="N3" s="63" t="s">
        <v>51</v>
      </c>
      <c r="O3" s="63" t="s">
        <v>52</v>
      </c>
      <c r="P3" s="63" t="s">
        <v>53</v>
      </c>
      <c r="Q3" s="63" t="s">
        <v>51</v>
      </c>
      <c r="R3" s="63" t="s">
        <v>52</v>
      </c>
      <c r="S3" s="63" t="s">
        <v>53</v>
      </c>
    </row>
    <row r="4" spans="1:19" x14ac:dyDescent="0.3">
      <c r="A4" s="63" t="s">
        <v>54</v>
      </c>
      <c r="B4" s="63">
        <v>1</v>
      </c>
      <c r="C4" s="63" t="str">
        <f>A4&amp;B4</f>
        <v>Assembly1</v>
      </c>
      <c r="D4" s="63" t="s">
        <v>55</v>
      </c>
      <c r="E4" s="63">
        <v>0</v>
      </c>
      <c r="F4" s="63">
        <v>0</v>
      </c>
      <c r="G4" s="63">
        <v>0</v>
      </c>
      <c r="H4" s="63">
        <v>5</v>
      </c>
      <c r="I4" s="63">
        <v>5</v>
      </c>
      <c r="J4" s="63">
        <v>5</v>
      </c>
      <c r="K4" s="63" t="s">
        <v>56</v>
      </c>
      <c r="L4" s="63" t="s">
        <v>56</v>
      </c>
      <c r="M4" s="63" t="s">
        <v>56</v>
      </c>
      <c r="N4" s="63">
        <v>0</v>
      </c>
      <c r="O4" s="63">
        <v>0</v>
      </c>
      <c r="P4" s="63">
        <v>0</v>
      </c>
      <c r="Q4" s="63">
        <v>0</v>
      </c>
      <c r="R4" s="63">
        <v>0</v>
      </c>
      <c r="S4" s="63">
        <v>0</v>
      </c>
    </row>
    <row r="5" spans="1:19" x14ac:dyDescent="0.3">
      <c r="A5" s="63" t="str">
        <f>A4</f>
        <v>Assembly</v>
      </c>
      <c r="B5" s="63">
        <v>2</v>
      </c>
      <c r="C5" s="63" t="str">
        <f t="shared" ref="C5:C27" si="0">A5&amp;B5</f>
        <v>Assembly2</v>
      </c>
      <c r="D5" s="63" t="s">
        <v>57</v>
      </c>
      <c r="E5" s="63">
        <v>0</v>
      </c>
      <c r="F5" s="63">
        <v>0</v>
      </c>
      <c r="G5" s="63">
        <v>0</v>
      </c>
      <c r="H5" s="63">
        <v>5</v>
      </c>
      <c r="I5" s="63">
        <v>5</v>
      </c>
      <c r="J5" s="63">
        <v>5</v>
      </c>
      <c r="K5" s="63" t="s">
        <v>56</v>
      </c>
      <c r="L5" s="63" t="s">
        <v>56</v>
      </c>
      <c r="M5" s="63" t="s">
        <v>56</v>
      </c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</row>
    <row r="6" spans="1:19" x14ac:dyDescent="0.3">
      <c r="A6" s="63" t="str">
        <f t="shared" ref="A6:A27" si="1">A5</f>
        <v>Assembly</v>
      </c>
      <c r="B6" s="63">
        <v>3</v>
      </c>
      <c r="C6" s="63" t="str">
        <f t="shared" si="0"/>
        <v>Assembly3</v>
      </c>
      <c r="D6" s="63" t="s">
        <v>58</v>
      </c>
      <c r="E6" s="63">
        <v>0</v>
      </c>
      <c r="F6" s="63">
        <v>0</v>
      </c>
      <c r="G6" s="63">
        <v>0</v>
      </c>
      <c r="H6" s="63">
        <v>5</v>
      </c>
      <c r="I6" s="63">
        <v>5</v>
      </c>
      <c r="J6" s="63">
        <v>5</v>
      </c>
      <c r="K6" s="63" t="s">
        <v>56</v>
      </c>
      <c r="L6" s="63" t="s">
        <v>56</v>
      </c>
      <c r="M6" s="63" t="s">
        <v>56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</row>
    <row r="7" spans="1:19" x14ac:dyDescent="0.3">
      <c r="A7" s="63" t="str">
        <f t="shared" si="1"/>
        <v>Assembly</v>
      </c>
      <c r="B7" s="63">
        <v>4</v>
      </c>
      <c r="C7" s="63" t="str">
        <f t="shared" si="0"/>
        <v>Assembly4</v>
      </c>
      <c r="D7" s="63" t="s">
        <v>59</v>
      </c>
      <c r="E7" s="63">
        <v>0</v>
      </c>
      <c r="F7" s="63">
        <v>0</v>
      </c>
      <c r="G7" s="63">
        <v>0</v>
      </c>
      <c r="H7" s="63">
        <v>5</v>
      </c>
      <c r="I7" s="63">
        <v>5</v>
      </c>
      <c r="J7" s="63">
        <v>5</v>
      </c>
      <c r="K7" s="63" t="s">
        <v>56</v>
      </c>
      <c r="L7" s="63" t="s">
        <v>56</v>
      </c>
      <c r="M7" s="63" t="s">
        <v>56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</row>
    <row r="8" spans="1:19" x14ac:dyDescent="0.3">
      <c r="A8" s="63" t="str">
        <f t="shared" si="1"/>
        <v>Assembly</v>
      </c>
      <c r="B8" s="63">
        <v>5</v>
      </c>
      <c r="C8" s="63" t="str">
        <f t="shared" si="0"/>
        <v>Assembly5</v>
      </c>
      <c r="D8" s="63" t="s">
        <v>60</v>
      </c>
      <c r="E8" s="63">
        <v>0</v>
      </c>
      <c r="F8" s="63">
        <v>0</v>
      </c>
      <c r="G8" s="63">
        <v>0</v>
      </c>
      <c r="H8" s="63">
        <v>5</v>
      </c>
      <c r="I8" s="63">
        <v>5</v>
      </c>
      <c r="J8" s="63">
        <v>5</v>
      </c>
      <c r="K8" s="63" t="s">
        <v>56</v>
      </c>
      <c r="L8" s="63" t="s">
        <v>56</v>
      </c>
      <c r="M8" s="63" t="s">
        <v>56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</row>
    <row r="9" spans="1:19" x14ac:dyDescent="0.3">
      <c r="A9" s="63" t="str">
        <f t="shared" si="1"/>
        <v>Assembly</v>
      </c>
      <c r="B9" s="63">
        <v>6</v>
      </c>
      <c r="C9" s="63" t="str">
        <f t="shared" si="0"/>
        <v>Assembly6</v>
      </c>
      <c r="D9" s="63" t="s">
        <v>61</v>
      </c>
      <c r="E9" s="63">
        <v>0</v>
      </c>
      <c r="F9" s="63">
        <v>0</v>
      </c>
      <c r="G9" s="63">
        <v>0</v>
      </c>
      <c r="H9" s="63">
        <v>5</v>
      </c>
      <c r="I9" s="63">
        <v>5</v>
      </c>
      <c r="J9" s="63">
        <v>5</v>
      </c>
      <c r="K9" s="63" t="s">
        <v>62</v>
      </c>
      <c r="L9" s="63" t="s">
        <v>56</v>
      </c>
      <c r="M9" s="63" t="s">
        <v>56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</row>
    <row r="10" spans="1:19" x14ac:dyDescent="0.3">
      <c r="A10" s="63" t="str">
        <f t="shared" si="1"/>
        <v>Assembly</v>
      </c>
      <c r="B10" s="63">
        <v>7</v>
      </c>
      <c r="C10" s="63" t="str">
        <f t="shared" si="0"/>
        <v>Assembly7</v>
      </c>
      <c r="D10" s="63" t="s">
        <v>63</v>
      </c>
      <c r="E10" s="63">
        <v>0</v>
      </c>
      <c r="F10" s="63">
        <v>0</v>
      </c>
      <c r="G10" s="63">
        <v>0</v>
      </c>
      <c r="H10" s="63">
        <v>40</v>
      </c>
      <c r="I10" s="63">
        <v>5</v>
      </c>
      <c r="J10" s="63">
        <v>5</v>
      </c>
      <c r="K10" s="63" t="s">
        <v>62</v>
      </c>
      <c r="L10" s="63" t="s">
        <v>62</v>
      </c>
      <c r="M10" s="63" t="s">
        <v>62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</row>
    <row r="11" spans="1:19" x14ac:dyDescent="0.3">
      <c r="A11" s="63" t="str">
        <f t="shared" si="1"/>
        <v>Assembly</v>
      </c>
      <c r="B11" s="63">
        <v>8</v>
      </c>
      <c r="C11" s="63" t="str">
        <f t="shared" si="0"/>
        <v>Assembly8</v>
      </c>
      <c r="D11" s="63" t="s">
        <v>64</v>
      </c>
      <c r="E11" s="63">
        <v>0</v>
      </c>
      <c r="F11" s="63">
        <v>0</v>
      </c>
      <c r="G11" s="63">
        <v>0</v>
      </c>
      <c r="H11" s="63">
        <v>40</v>
      </c>
      <c r="I11" s="63">
        <v>30</v>
      </c>
      <c r="J11" s="63">
        <v>30</v>
      </c>
      <c r="K11" s="63" t="s">
        <v>62</v>
      </c>
      <c r="L11" s="63" t="s">
        <v>62</v>
      </c>
      <c r="M11" s="63" t="s">
        <v>62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</row>
    <row r="12" spans="1:19" x14ac:dyDescent="0.3">
      <c r="A12" s="63" t="str">
        <f t="shared" si="1"/>
        <v>Assembly</v>
      </c>
      <c r="B12" s="63">
        <v>9</v>
      </c>
      <c r="C12" s="63" t="str">
        <f t="shared" si="0"/>
        <v>Assembly9</v>
      </c>
      <c r="D12" s="63" t="s">
        <v>65</v>
      </c>
      <c r="E12" s="63">
        <v>20</v>
      </c>
      <c r="F12" s="63">
        <v>20</v>
      </c>
      <c r="G12" s="63">
        <v>10</v>
      </c>
      <c r="H12" s="63">
        <v>40</v>
      </c>
      <c r="I12" s="63">
        <v>30</v>
      </c>
      <c r="J12" s="63">
        <v>30</v>
      </c>
      <c r="K12" s="63" t="s">
        <v>62</v>
      </c>
      <c r="L12" s="63" t="s">
        <v>62</v>
      </c>
      <c r="M12" s="63" t="s">
        <v>62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</row>
    <row r="13" spans="1:19" x14ac:dyDescent="0.3">
      <c r="A13" s="63" t="str">
        <f t="shared" si="1"/>
        <v>Assembly</v>
      </c>
      <c r="B13" s="63">
        <v>10</v>
      </c>
      <c r="C13" s="63" t="str">
        <f t="shared" si="0"/>
        <v>Assembly10</v>
      </c>
      <c r="D13" s="63" t="s">
        <v>66</v>
      </c>
      <c r="E13" s="63">
        <v>20</v>
      </c>
      <c r="F13" s="63">
        <v>20</v>
      </c>
      <c r="G13" s="63">
        <v>10</v>
      </c>
      <c r="H13" s="63">
        <v>75</v>
      </c>
      <c r="I13" s="63">
        <v>50</v>
      </c>
      <c r="J13" s="63">
        <v>30</v>
      </c>
      <c r="K13" s="63" t="s">
        <v>62</v>
      </c>
      <c r="L13" s="63" t="s">
        <v>62</v>
      </c>
      <c r="M13" s="63" t="s">
        <v>62</v>
      </c>
      <c r="N13" s="63">
        <v>5</v>
      </c>
      <c r="O13" s="63">
        <v>5</v>
      </c>
      <c r="P13" s="63">
        <v>5</v>
      </c>
      <c r="Q13" s="63">
        <v>0</v>
      </c>
      <c r="R13" s="63">
        <v>0</v>
      </c>
      <c r="S13" s="63">
        <v>0</v>
      </c>
    </row>
    <row r="14" spans="1:19" x14ac:dyDescent="0.3">
      <c r="A14" s="63" t="str">
        <f t="shared" si="1"/>
        <v>Assembly</v>
      </c>
      <c r="B14" s="63">
        <v>11</v>
      </c>
      <c r="C14" s="63" t="str">
        <f t="shared" si="0"/>
        <v>Assembly11</v>
      </c>
      <c r="D14" s="63" t="s">
        <v>67</v>
      </c>
      <c r="E14" s="63">
        <v>20</v>
      </c>
      <c r="F14" s="63">
        <v>20</v>
      </c>
      <c r="G14" s="63">
        <v>10</v>
      </c>
      <c r="H14" s="63">
        <v>75</v>
      </c>
      <c r="I14" s="63">
        <v>50</v>
      </c>
      <c r="J14" s="63">
        <v>30</v>
      </c>
      <c r="K14" s="63" t="s">
        <v>62</v>
      </c>
      <c r="L14" s="63" t="s">
        <v>62</v>
      </c>
      <c r="M14" s="63" t="s">
        <v>62</v>
      </c>
      <c r="N14" s="63">
        <v>5</v>
      </c>
      <c r="O14" s="63">
        <v>5</v>
      </c>
      <c r="P14" s="63">
        <v>5</v>
      </c>
      <c r="Q14" s="63">
        <v>0</v>
      </c>
      <c r="R14" s="63">
        <v>0</v>
      </c>
      <c r="S14" s="63">
        <v>0</v>
      </c>
    </row>
    <row r="15" spans="1:19" x14ac:dyDescent="0.3">
      <c r="A15" s="63" t="str">
        <f t="shared" si="1"/>
        <v>Assembly</v>
      </c>
      <c r="B15" s="63">
        <v>12</v>
      </c>
      <c r="C15" s="63" t="str">
        <f t="shared" si="0"/>
        <v>Assembly12</v>
      </c>
      <c r="D15" s="63" t="s">
        <v>68</v>
      </c>
      <c r="E15" s="63">
        <v>80</v>
      </c>
      <c r="F15" s="63">
        <v>60</v>
      </c>
      <c r="G15" s="63">
        <v>10</v>
      </c>
      <c r="H15" s="63">
        <v>75</v>
      </c>
      <c r="I15" s="63">
        <v>50</v>
      </c>
      <c r="J15" s="63">
        <v>30</v>
      </c>
      <c r="K15" s="63" t="s">
        <v>62</v>
      </c>
      <c r="L15" s="63" t="s">
        <v>62</v>
      </c>
      <c r="M15" s="63" t="s">
        <v>62</v>
      </c>
      <c r="N15" s="63">
        <v>35</v>
      </c>
      <c r="O15" s="63">
        <v>20</v>
      </c>
      <c r="P15" s="63">
        <v>10</v>
      </c>
      <c r="Q15" s="63">
        <v>0</v>
      </c>
      <c r="R15" s="63">
        <v>0</v>
      </c>
      <c r="S15" s="63">
        <v>0</v>
      </c>
    </row>
    <row r="16" spans="1:19" x14ac:dyDescent="0.3">
      <c r="A16" s="63" t="str">
        <f t="shared" si="1"/>
        <v>Assembly</v>
      </c>
      <c r="B16" s="63">
        <v>13</v>
      </c>
      <c r="C16" s="63" t="str">
        <f t="shared" si="0"/>
        <v>Assembly13</v>
      </c>
      <c r="D16" s="63" t="s">
        <v>69</v>
      </c>
      <c r="E16" s="63">
        <v>80</v>
      </c>
      <c r="F16" s="63">
        <v>60</v>
      </c>
      <c r="G16" s="63">
        <v>10</v>
      </c>
      <c r="H16" s="63">
        <v>75</v>
      </c>
      <c r="I16" s="63">
        <v>50</v>
      </c>
      <c r="J16" s="63">
        <v>65</v>
      </c>
      <c r="K16" s="63" t="s">
        <v>62</v>
      </c>
      <c r="L16" s="63" t="s">
        <v>62</v>
      </c>
      <c r="M16" s="63" t="s">
        <v>62</v>
      </c>
      <c r="N16" s="63">
        <v>5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</row>
    <row r="17" spans="1:19" x14ac:dyDescent="0.3">
      <c r="A17" s="63" t="str">
        <f t="shared" si="1"/>
        <v>Assembly</v>
      </c>
      <c r="B17" s="63">
        <v>14</v>
      </c>
      <c r="C17" s="63" t="str">
        <f t="shared" si="0"/>
        <v>Assembly14</v>
      </c>
      <c r="D17" s="63" t="s">
        <v>70</v>
      </c>
      <c r="E17" s="63">
        <v>80</v>
      </c>
      <c r="F17" s="63">
        <v>60</v>
      </c>
      <c r="G17" s="63">
        <v>70</v>
      </c>
      <c r="H17" s="63">
        <v>75</v>
      </c>
      <c r="I17" s="63">
        <v>50</v>
      </c>
      <c r="J17" s="63">
        <v>65</v>
      </c>
      <c r="K17" s="63" t="s">
        <v>62</v>
      </c>
      <c r="L17" s="63" t="s">
        <v>62</v>
      </c>
      <c r="M17" s="63" t="s">
        <v>62</v>
      </c>
      <c r="N17" s="63">
        <v>5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</row>
    <row r="18" spans="1:19" x14ac:dyDescent="0.3">
      <c r="A18" s="63" t="str">
        <f t="shared" si="1"/>
        <v>Assembly</v>
      </c>
      <c r="B18" s="63">
        <v>15</v>
      </c>
      <c r="C18" s="63" t="str">
        <f t="shared" si="0"/>
        <v>Assembly15</v>
      </c>
      <c r="D18" s="63" t="s">
        <v>71</v>
      </c>
      <c r="E18" s="63">
        <v>80</v>
      </c>
      <c r="F18" s="63">
        <v>60</v>
      </c>
      <c r="G18" s="63">
        <v>70</v>
      </c>
      <c r="H18" s="63">
        <v>75</v>
      </c>
      <c r="I18" s="63">
        <v>50</v>
      </c>
      <c r="J18" s="63">
        <v>65</v>
      </c>
      <c r="K18" s="63" t="s">
        <v>62</v>
      </c>
      <c r="L18" s="63" t="s">
        <v>62</v>
      </c>
      <c r="M18" s="63" t="s">
        <v>62</v>
      </c>
      <c r="N18" s="63">
        <v>5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</row>
    <row r="19" spans="1:19" x14ac:dyDescent="0.3">
      <c r="A19" s="63" t="str">
        <f t="shared" si="1"/>
        <v>Assembly</v>
      </c>
      <c r="B19" s="63">
        <v>16</v>
      </c>
      <c r="C19" s="63" t="str">
        <f t="shared" si="0"/>
        <v>Assembly16</v>
      </c>
      <c r="D19" s="63" t="s">
        <v>72</v>
      </c>
      <c r="E19" s="63">
        <v>80</v>
      </c>
      <c r="F19" s="63">
        <v>60</v>
      </c>
      <c r="G19" s="63">
        <v>70</v>
      </c>
      <c r="H19" s="63">
        <v>75</v>
      </c>
      <c r="I19" s="63">
        <v>50</v>
      </c>
      <c r="J19" s="63">
        <v>65</v>
      </c>
      <c r="K19" s="63" t="s">
        <v>62</v>
      </c>
      <c r="L19" s="63" t="s">
        <v>62</v>
      </c>
      <c r="M19" s="63" t="s">
        <v>62</v>
      </c>
      <c r="N19" s="63">
        <v>5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</row>
    <row r="20" spans="1:19" x14ac:dyDescent="0.3">
      <c r="A20" s="63" t="str">
        <f t="shared" si="1"/>
        <v>Assembly</v>
      </c>
      <c r="B20" s="63">
        <v>17</v>
      </c>
      <c r="C20" s="63" t="str">
        <f t="shared" si="0"/>
        <v>Assembly17</v>
      </c>
      <c r="D20" s="63" t="s">
        <v>73</v>
      </c>
      <c r="E20" s="63">
        <v>80</v>
      </c>
      <c r="F20" s="63">
        <v>60</v>
      </c>
      <c r="G20" s="63">
        <v>70</v>
      </c>
      <c r="H20" s="63">
        <v>75</v>
      </c>
      <c r="I20" s="63">
        <v>50</v>
      </c>
      <c r="J20" s="63">
        <v>65</v>
      </c>
      <c r="K20" s="63" t="s">
        <v>62</v>
      </c>
      <c r="L20" s="63" t="s">
        <v>62</v>
      </c>
      <c r="M20" s="63" t="s">
        <v>62</v>
      </c>
      <c r="N20" s="63">
        <v>5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</row>
    <row r="21" spans="1:19" x14ac:dyDescent="0.3">
      <c r="A21" s="63" t="str">
        <f t="shared" si="1"/>
        <v>Assembly</v>
      </c>
      <c r="B21" s="63">
        <v>18</v>
      </c>
      <c r="C21" s="63" t="str">
        <f t="shared" si="0"/>
        <v>Assembly18</v>
      </c>
      <c r="D21" s="63" t="s">
        <v>74</v>
      </c>
      <c r="E21" s="63">
        <v>80</v>
      </c>
      <c r="F21" s="63">
        <v>60</v>
      </c>
      <c r="G21" s="63">
        <v>70</v>
      </c>
      <c r="H21" s="63">
        <v>75</v>
      </c>
      <c r="I21" s="63">
        <v>50</v>
      </c>
      <c r="J21" s="63">
        <v>65</v>
      </c>
      <c r="K21" s="63" t="s">
        <v>62</v>
      </c>
      <c r="L21" s="63" t="s">
        <v>62</v>
      </c>
      <c r="M21" s="63" t="s">
        <v>62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</row>
    <row r="22" spans="1:19" x14ac:dyDescent="0.3">
      <c r="A22" s="63" t="str">
        <f t="shared" si="1"/>
        <v>Assembly</v>
      </c>
      <c r="B22" s="63">
        <v>19</v>
      </c>
      <c r="C22" s="63" t="str">
        <f t="shared" si="0"/>
        <v>Assembly19</v>
      </c>
      <c r="D22" s="63" t="s">
        <v>75</v>
      </c>
      <c r="E22" s="63">
        <v>20</v>
      </c>
      <c r="F22" s="63">
        <v>60</v>
      </c>
      <c r="G22" s="63">
        <v>70</v>
      </c>
      <c r="H22" s="63">
        <v>75</v>
      </c>
      <c r="I22" s="63">
        <v>50</v>
      </c>
      <c r="J22" s="63">
        <v>65</v>
      </c>
      <c r="K22" s="63" t="s">
        <v>62</v>
      </c>
      <c r="L22" s="63" t="s">
        <v>62</v>
      </c>
      <c r="M22" s="63" t="s">
        <v>62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</row>
    <row r="23" spans="1:19" x14ac:dyDescent="0.3">
      <c r="A23" s="63" t="str">
        <f t="shared" si="1"/>
        <v>Assembly</v>
      </c>
      <c r="B23" s="63">
        <v>20</v>
      </c>
      <c r="C23" s="63" t="str">
        <f t="shared" si="0"/>
        <v>Assembly20</v>
      </c>
      <c r="D23" s="63" t="s">
        <v>76</v>
      </c>
      <c r="E23" s="63">
        <v>20</v>
      </c>
      <c r="F23" s="63">
        <v>60</v>
      </c>
      <c r="G23" s="63">
        <v>70</v>
      </c>
      <c r="H23" s="63">
        <v>75</v>
      </c>
      <c r="I23" s="63">
        <v>50</v>
      </c>
      <c r="J23" s="63">
        <v>65</v>
      </c>
      <c r="K23" s="63" t="s">
        <v>62</v>
      </c>
      <c r="L23" s="63" t="s">
        <v>62</v>
      </c>
      <c r="M23" s="63" t="s">
        <v>62</v>
      </c>
      <c r="N23" s="63">
        <v>0</v>
      </c>
      <c r="O23" s="63">
        <v>65</v>
      </c>
      <c r="P23" s="63">
        <v>65</v>
      </c>
      <c r="Q23" s="63">
        <v>0</v>
      </c>
      <c r="R23" s="63">
        <v>0</v>
      </c>
      <c r="S23" s="63">
        <v>0</v>
      </c>
    </row>
    <row r="24" spans="1:19" x14ac:dyDescent="0.3">
      <c r="A24" s="63" t="str">
        <f t="shared" si="1"/>
        <v>Assembly</v>
      </c>
      <c r="B24" s="63">
        <v>21</v>
      </c>
      <c r="C24" s="63" t="str">
        <f t="shared" si="0"/>
        <v>Assembly21</v>
      </c>
      <c r="D24" s="63" t="s">
        <v>77</v>
      </c>
      <c r="E24" s="63">
        <v>20</v>
      </c>
      <c r="F24" s="63">
        <v>60</v>
      </c>
      <c r="G24" s="63">
        <v>70</v>
      </c>
      <c r="H24" s="63">
        <v>75</v>
      </c>
      <c r="I24" s="63">
        <v>50</v>
      </c>
      <c r="J24" s="63">
        <v>65</v>
      </c>
      <c r="K24" s="63" t="s">
        <v>62</v>
      </c>
      <c r="L24" s="63" t="s">
        <v>62</v>
      </c>
      <c r="M24" s="63" t="s">
        <v>62</v>
      </c>
      <c r="N24" s="63">
        <v>0</v>
      </c>
      <c r="O24" s="63">
        <v>30</v>
      </c>
      <c r="P24" s="63">
        <v>30</v>
      </c>
      <c r="Q24" s="63">
        <v>0</v>
      </c>
      <c r="R24" s="63">
        <v>0</v>
      </c>
      <c r="S24" s="63">
        <v>0</v>
      </c>
    </row>
    <row r="25" spans="1:19" x14ac:dyDescent="0.3">
      <c r="A25" s="63" t="str">
        <f t="shared" si="1"/>
        <v>Assembly</v>
      </c>
      <c r="B25" s="63">
        <v>22</v>
      </c>
      <c r="C25" s="63" t="str">
        <f t="shared" si="0"/>
        <v>Assembly22</v>
      </c>
      <c r="D25" s="63" t="s">
        <v>78</v>
      </c>
      <c r="E25" s="63">
        <v>20</v>
      </c>
      <c r="F25" s="63">
        <v>80</v>
      </c>
      <c r="G25" s="63">
        <v>70</v>
      </c>
      <c r="H25" s="63">
        <v>75</v>
      </c>
      <c r="I25" s="63">
        <v>50</v>
      </c>
      <c r="J25" s="63">
        <v>65</v>
      </c>
      <c r="K25" s="63" t="s">
        <v>62</v>
      </c>
      <c r="L25" s="63" t="s">
        <v>62</v>
      </c>
      <c r="M25" s="63" t="s">
        <v>62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</row>
    <row r="26" spans="1:19" x14ac:dyDescent="0.3">
      <c r="A26" s="63" t="str">
        <f t="shared" si="1"/>
        <v>Assembly</v>
      </c>
      <c r="B26" s="63">
        <v>23</v>
      </c>
      <c r="C26" s="63" t="str">
        <f t="shared" si="0"/>
        <v>Assembly23</v>
      </c>
      <c r="D26" s="63" t="s">
        <v>79</v>
      </c>
      <c r="E26" s="63">
        <v>10</v>
      </c>
      <c r="F26" s="63">
        <v>10</v>
      </c>
      <c r="G26" s="63">
        <v>20</v>
      </c>
      <c r="H26" s="63">
        <v>25</v>
      </c>
      <c r="I26" s="63">
        <v>50</v>
      </c>
      <c r="J26" s="63">
        <v>5</v>
      </c>
      <c r="K26" s="63" t="s">
        <v>62</v>
      </c>
      <c r="L26" s="63" t="s">
        <v>62</v>
      </c>
      <c r="M26" s="63" t="s">
        <v>62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</row>
    <row r="27" spans="1:19" x14ac:dyDescent="0.3">
      <c r="A27" s="63" t="str">
        <f t="shared" si="1"/>
        <v>Assembly</v>
      </c>
      <c r="B27" s="63">
        <v>24</v>
      </c>
      <c r="C27" s="63" t="str">
        <f t="shared" si="0"/>
        <v>Assembly24</v>
      </c>
      <c r="D27" s="63" t="s">
        <v>80</v>
      </c>
      <c r="E27" s="63">
        <v>0</v>
      </c>
      <c r="F27" s="63">
        <v>0</v>
      </c>
      <c r="G27" s="63">
        <v>0</v>
      </c>
      <c r="H27" s="63">
        <v>5</v>
      </c>
      <c r="I27" s="63">
        <v>5</v>
      </c>
      <c r="J27" s="63">
        <v>5</v>
      </c>
      <c r="K27" s="63" t="s">
        <v>56</v>
      </c>
      <c r="L27" s="63" t="s">
        <v>56</v>
      </c>
      <c r="M27" s="63" t="s">
        <v>56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</row>
    <row r="28" spans="1:19" x14ac:dyDescent="0.3">
      <c r="D28" s="89" t="s">
        <v>155</v>
      </c>
      <c r="E28" s="90">
        <f>AVERAGE(E4:E27)</f>
        <v>29.583333333333332</v>
      </c>
      <c r="F28" s="90">
        <f t="shared" ref="F28:J28" si="2">AVERAGE(F4:F27)</f>
        <v>31.25</v>
      </c>
      <c r="G28" s="90">
        <f t="shared" si="2"/>
        <v>29.166666666666668</v>
      </c>
      <c r="H28" s="90">
        <f t="shared" si="2"/>
        <v>48.125</v>
      </c>
      <c r="I28" s="90">
        <f t="shared" si="2"/>
        <v>33.333333333333336</v>
      </c>
      <c r="J28" s="90">
        <f t="shared" si="2"/>
        <v>35.208333333333336</v>
      </c>
    </row>
    <row r="29" spans="1:19" x14ac:dyDescent="0.3">
      <c r="D29" s="89" t="s">
        <v>156</v>
      </c>
      <c r="E29" s="91">
        <f>E28*5/7+F28/7+G28/7</f>
        <v>29.761904761904763</v>
      </c>
      <c r="F29" s="92"/>
      <c r="G29" s="92"/>
      <c r="H29" s="91">
        <f>H28*5/7+I28/7+J28/7</f>
        <v>44.166666666666664</v>
      </c>
      <c r="I29" s="92"/>
      <c r="J29" s="92"/>
    </row>
    <row r="30" spans="1:19" x14ac:dyDescent="0.3">
      <c r="E30" s="91"/>
      <c r="F30" s="92"/>
      <c r="G30" s="92"/>
      <c r="H30" s="91"/>
      <c r="I30" s="92"/>
      <c r="J30" s="92"/>
    </row>
    <row r="31" spans="1:19" x14ac:dyDescent="0.3">
      <c r="D31" s="101" t="s">
        <v>81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x14ac:dyDescent="0.3">
      <c r="D32" s="63" t="s">
        <v>45</v>
      </c>
      <c r="E32" s="101" t="s">
        <v>46</v>
      </c>
      <c r="F32" s="101"/>
      <c r="G32" s="101"/>
      <c r="H32" s="101" t="s">
        <v>47</v>
      </c>
      <c r="I32" s="101"/>
      <c r="J32" s="101"/>
      <c r="K32" s="101" t="s">
        <v>48</v>
      </c>
      <c r="L32" s="101"/>
      <c r="M32" s="101"/>
      <c r="N32" s="101" t="s">
        <v>49</v>
      </c>
      <c r="O32" s="101"/>
      <c r="P32" s="101"/>
      <c r="Q32" s="101" t="s">
        <v>50</v>
      </c>
      <c r="R32" s="101"/>
      <c r="S32" s="101"/>
    </row>
    <row r="33" spans="1:19" x14ac:dyDescent="0.3">
      <c r="E33" s="63" t="s">
        <v>51</v>
      </c>
      <c r="F33" s="63" t="s">
        <v>52</v>
      </c>
      <c r="G33" s="63" t="s">
        <v>53</v>
      </c>
      <c r="H33" s="63" t="s">
        <v>51</v>
      </c>
      <c r="I33" s="63" t="s">
        <v>52</v>
      </c>
      <c r="J33" s="63" t="s">
        <v>53</v>
      </c>
      <c r="K33" s="63" t="s">
        <v>51</v>
      </c>
      <c r="L33" s="63" t="s">
        <v>52</v>
      </c>
      <c r="M33" s="63" t="s">
        <v>53</v>
      </c>
      <c r="N33" s="63" t="s">
        <v>51</v>
      </c>
      <c r="O33" s="63" t="s">
        <v>52</v>
      </c>
      <c r="P33" s="63" t="s">
        <v>53</v>
      </c>
      <c r="Q33" s="63" t="s">
        <v>51</v>
      </c>
      <c r="R33" s="63" t="s">
        <v>52</v>
      </c>
      <c r="S33" s="63" t="s">
        <v>53</v>
      </c>
    </row>
    <row r="34" spans="1:19" x14ac:dyDescent="0.3">
      <c r="A34" s="63" t="s">
        <v>82</v>
      </c>
      <c r="B34" s="63">
        <v>1</v>
      </c>
      <c r="C34" s="63" t="str">
        <f>A34&amp;B34</f>
        <v>Health1</v>
      </c>
      <c r="D34" s="63" t="s">
        <v>55</v>
      </c>
      <c r="E34" s="63">
        <v>0</v>
      </c>
      <c r="F34" s="63">
        <v>0</v>
      </c>
      <c r="G34" s="63">
        <v>0</v>
      </c>
      <c r="H34" s="63">
        <v>10</v>
      </c>
      <c r="I34" s="63">
        <v>10</v>
      </c>
      <c r="J34" s="63">
        <v>5</v>
      </c>
      <c r="K34" s="63" t="s">
        <v>62</v>
      </c>
      <c r="L34" s="63" t="s">
        <v>62</v>
      </c>
      <c r="M34" s="63" t="s">
        <v>62</v>
      </c>
      <c r="N34" s="63">
        <v>1</v>
      </c>
      <c r="O34" s="63">
        <v>1</v>
      </c>
      <c r="P34" s="63">
        <v>1</v>
      </c>
      <c r="Q34" s="63">
        <v>0</v>
      </c>
      <c r="R34" s="63">
        <v>0</v>
      </c>
      <c r="S34" s="63">
        <v>0</v>
      </c>
    </row>
    <row r="35" spans="1:19" x14ac:dyDescent="0.3">
      <c r="A35" s="63" t="str">
        <f>A34</f>
        <v>Health</v>
      </c>
      <c r="B35" s="63">
        <v>2</v>
      </c>
      <c r="C35" s="63" t="str">
        <f t="shared" ref="C35:C57" si="3">A35&amp;B35</f>
        <v>Health2</v>
      </c>
      <c r="D35" s="63" t="s">
        <v>57</v>
      </c>
      <c r="E35" s="63">
        <v>0</v>
      </c>
      <c r="F35" s="63">
        <v>0</v>
      </c>
      <c r="G35" s="63">
        <v>0</v>
      </c>
      <c r="H35" s="63">
        <v>10</v>
      </c>
      <c r="I35" s="63">
        <v>10</v>
      </c>
      <c r="J35" s="63">
        <v>5</v>
      </c>
      <c r="K35" s="63" t="s">
        <v>62</v>
      </c>
      <c r="L35" s="63" t="s">
        <v>62</v>
      </c>
      <c r="M35" s="63" t="s">
        <v>62</v>
      </c>
      <c r="N35" s="63">
        <v>1</v>
      </c>
      <c r="O35" s="63">
        <v>1</v>
      </c>
      <c r="P35" s="63">
        <v>1</v>
      </c>
      <c r="Q35" s="63">
        <v>0</v>
      </c>
      <c r="R35" s="63">
        <v>0</v>
      </c>
      <c r="S35" s="63">
        <v>0</v>
      </c>
    </row>
    <row r="36" spans="1:19" x14ac:dyDescent="0.3">
      <c r="A36" s="63" t="str">
        <f t="shared" ref="A36:A57" si="4">A35</f>
        <v>Health</v>
      </c>
      <c r="B36" s="63">
        <v>3</v>
      </c>
      <c r="C36" s="63" t="str">
        <f t="shared" si="3"/>
        <v>Health3</v>
      </c>
      <c r="D36" s="63" t="s">
        <v>58</v>
      </c>
      <c r="E36" s="63">
        <v>0</v>
      </c>
      <c r="F36" s="63">
        <v>0</v>
      </c>
      <c r="G36" s="63">
        <v>0</v>
      </c>
      <c r="H36" s="63">
        <v>10</v>
      </c>
      <c r="I36" s="63">
        <v>10</v>
      </c>
      <c r="J36" s="63">
        <v>5</v>
      </c>
      <c r="K36" s="63" t="s">
        <v>62</v>
      </c>
      <c r="L36" s="63" t="s">
        <v>62</v>
      </c>
      <c r="M36" s="63" t="s">
        <v>62</v>
      </c>
      <c r="N36" s="63">
        <v>1</v>
      </c>
      <c r="O36" s="63">
        <v>1</v>
      </c>
      <c r="P36" s="63">
        <v>1</v>
      </c>
      <c r="Q36" s="63">
        <v>0</v>
      </c>
      <c r="R36" s="63">
        <v>0</v>
      </c>
      <c r="S36" s="63">
        <v>0</v>
      </c>
    </row>
    <row r="37" spans="1:19" x14ac:dyDescent="0.3">
      <c r="A37" s="63" t="str">
        <f t="shared" si="4"/>
        <v>Health</v>
      </c>
      <c r="B37" s="63">
        <v>4</v>
      </c>
      <c r="C37" s="63" t="str">
        <f t="shared" si="3"/>
        <v>Health4</v>
      </c>
      <c r="D37" s="63" t="s">
        <v>59</v>
      </c>
      <c r="E37" s="63">
        <v>0</v>
      </c>
      <c r="F37" s="63">
        <v>0</v>
      </c>
      <c r="G37" s="63">
        <v>0</v>
      </c>
      <c r="H37" s="63">
        <v>10</v>
      </c>
      <c r="I37" s="63">
        <v>10</v>
      </c>
      <c r="J37" s="63">
        <v>5</v>
      </c>
      <c r="K37" s="63" t="s">
        <v>62</v>
      </c>
      <c r="L37" s="63" t="s">
        <v>62</v>
      </c>
      <c r="M37" s="63" t="s">
        <v>62</v>
      </c>
      <c r="N37" s="63">
        <v>1</v>
      </c>
      <c r="O37" s="63">
        <v>1</v>
      </c>
      <c r="P37" s="63">
        <v>1</v>
      </c>
      <c r="Q37" s="63">
        <v>0</v>
      </c>
      <c r="R37" s="63">
        <v>0</v>
      </c>
      <c r="S37" s="63">
        <v>0</v>
      </c>
    </row>
    <row r="38" spans="1:19" x14ac:dyDescent="0.3">
      <c r="A38" s="63" t="str">
        <f t="shared" si="4"/>
        <v>Health</v>
      </c>
      <c r="B38" s="63">
        <v>5</v>
      </c>
      <c r="C38" s="63" t="str">
        <f t="shared" si="3"/>
        <v>Health5</v>
      </c>
      <c r="D38" s="63" t="s">
        <v>60</v>
      </c>
      <c r="E38" s="63">
        <v>0</v>
      </c>
      <c r="F38" s="63">
        <v>0</v>
      </c>
      <c r="G38" s="63">
        <v>0</v>
      </c>
      <c r="H38" s="63">
        <v>10</v>
      </c>
      <c r="I38" s="63">
        <v>10</v>
      </c>
      <c r="J38" s="63">
        <v>5</v>
      </c>
      <c r="K38" s="63" t="s">
        <v>62</v>
      </c>
      <c r="L38" s="63" t="s">
        <v>62</v>
      </c>
      <c r="M38" s="63" t="s">
        <v>62</v>
      </c>
      <c r="N38" s="63">
        <v>1</v>
      </c>
      <c r="O38" s="63">
        <v>1</v>
      </c>
      <c r="P38" s="63">
        <v>1</v>
      </c>
      <c r="Q38" s="63">
        <v>0</v>
      </c>
      <c r="R38" s="63">
        <v>0</v>
      </c>
      <c r="S38" s="63">
        <v>0</v>
      </c>
    </row>
    <row r="39" spans="1:19" x14ac:dyDescent="0.3">
      <c r="A39" s="63" t="str">
        <f t="shared" si="4"/>
        <v>Health</v>
      </c>
      <c r="B39" s="63">
        <v>6</v>
      </c>
      <c r="C39" s="63" t="str">
        <f t="shared" si="3"/>
        <v>Health6</v>
      </c>
      <c r="D39" s="63" t="s">
        <v>61</v>
      </c>
      <c r="E39" s="63">
        <v>0</v>
      </c>
      <c r="F39" s="63">
        <v>0</v>
      </c>
      <c r="G39" s="63">
        <v>0</v>
      </c>
      <c r="H39" s="63">
        <v>10</v>
      </c>
      <c r="I39" s="63">
        <v>10</v>
      </c>
      <c r="J39" s="63">
        <v>5</v>
      </c>
      <c r="K39" s="63" t="s">
        <v>62</v>
      </c>
      <c r="L39" s="63" t="s">
        <v>62</v>
      </c>
      <c r="M39" s="63" t="s">
        <v>62</v>
      </c>
      <c r="N39" s="63">
        <v>1</v>
      </c>
      <c r="O39" s="63">
        <v>1</v>
      </c>
      <c r="P39" s="63">
        <v>1</v>
      </c>
      <c r="Q39" s="63">
        <v>0</v>
      </c>
      <c r="R39" s="63">
        <v>0</v>
      </c>
      <c r="S39" s="63">
        <v>0</v>
      </c>
    </row>
    <row r="40" spans="1:19" x14ac:dyDescent="0.3">
      <c r="A40" s="63" t="str">
        <f t="shared" si="4"/>
        <v>Health</v>
      </c>
      <c r="B40" s="63">
        <v>7</v>
      </c>
      <c r="C40" s="63" t="str">
        <f t="shared" si="3"/>
        <v>Health7</v>
      </c>
      <c r="D40" s="63" t="s">
        <v>63</v>
      </c>
      <c r="E40" s="63">
        <v>0</v>
      </c>
      <c r="F40" s="63">
        <v>0</v>
      </c>
      <c r="G40" s="63">
        <v>0</v>
      </c>
      <c r="H40" s="63">
        <v>10</v>
      </c>
      <c r="I40" s="63">
        <v>10</v>
      </c>
      <c r="J40" s="63">
        <v>5</v>
      </c>
      <c r="K40" s="63" t="s">
        <v>62</v>
      </c>
      <c r="L40" s="63" t="s">
        <v>62</v>
      </c>
      <c r="M40" s="63" t="s">
        <v>62</v>
      </c>
      <c r="N40" s="63">
        <v>1</v>
      </c>
      <c r="O40" s="63">
        <v>1</v>
      </c>
      <c r="P40" s="63">
        <v>1</v>
      </c>
      <c r="Q40" s="63">
        <v>0</v>
      </c>
      <c r="R40" s="63">
        <v>0</v>
      </c>
      <c r="S40" s="63">
        <v>0</v>
      </c>
    </row>
    <row r="41" spans="1:19" x14ac:dyDescent="0.3">
      <c r="A41" s="63" t="str">
        <f t="shared" si="4"/>
        <v>Health</v>
      </c>
      <c r="B41" s="63">
        <v>8</v>
      </c>
      <c r="C41" s="63" t="str">
        <f t="shared" si="3"/>
        <v>Health8</v>
      </c>
      <c r="D41" s="63" t="s">
        <v>64</v>
      </c>
      <c r="E41" s="63">
        <v>10</v>
      </c>
      <c r="F41" s="63">
        <v>10</v>
      </c>
      <c r="G41" s="63">
        <v>0</v>
      </c>
      <c r="H41" s="63">
        <v>50</v>
      </c>
      <c r="I41" s="63">
        <v>20</v>
      </c>
      <c r="J41" s="63">
        <v>5</v>
      </c>
      <c r="K41" s="63" t="s">
        <v>62</v>
      </c>
      <c r="L41" s="63" t="s">
        <v>62</v>
      </c>
      <c r="M41" s="63" t="s">
        <v>62</v>
      </c>
      <c r="N41" s="63">
        <v>17</v>
      </c>
      <c r="O41" s="63">
        <v>1</v>
      </c>
      <c r="P41" s="63">
        <v>1</v>
      </c>
      <c r="Q41" s="63">
        <v>2</v>
      </c>
      <c r="R41" s="63">
        <v>2</v>
      </c>
      <c r="S41" s="63">
        <v>0</v>
      </c>
    </row>
    <row r="42" spans="1:19" x14ac:dyDescent="0.3">
      <c r="A42" s="63" t="str">
        <f t="shared" si="4"/>
        <v>Health</v>
      </c>
      <c r="B42" s="63">
        <v>9</v>
      </c>
      <c r="C42" s="63" t="str">
        <f t="shared" si="3"/>
        <v>Health9</v>
      </c>
      <c r="D42" s="63" t="s">
        <v>65</v>
      </c>
      <c r="E42" s="63">
        <v>50</v>
      </c>
      <c r="F42" s="63">
        <v>30</v>
      </c>
      <c r="G42" s="63">
        <v>5</v>
      </c>
      <c r="H42" s="63">
        <v>90</v>
      </c>
      <c r="I42" s="63">
        <v>40</v>
      </c>
      <c r="J42" s="63">
        <v>10</v>
      </c>
      <c r="K42" s="63" t="s">
        <v>62</v>
      </c>
      <c r="L42" s="63" t="s">
        <v>62</v>
      </c>
      <c r="M42" s="63" t="s">
        <v>62</v>
      </c>
      <c r="N42" s="63">
        <v>58</v>
      </c>
      <c r="O42" s="63">
        <v>20</v>
      </c>
      <c r="P42" s="63">
        <v>1</v>
      </c>
      <c r="Q42" s="63">
        <v>75</v>
      </c>
      <c r="R42" s="63">
        <v>46</v>
      </c>
      <c r="S42" s="63">
        <v>2</v>
      </c>
    </row>
    <row r="43" spans="1:19" x14ac:dyDescent="0.3">
      <c r="A43" s="63" t="str">
        <f t="shared" si="4"/>
        <v>Health</v>
      </c>
      <c r="B43" s="63">
        <v>10</v>
      </c>
      <c r="C43" s="63" t="str">
        <f t="shared" si="3"/>
        <v>Health10</v>
      </c>
      <c r="D43" s="63" t="s">
        <v>66</v>
      </c>
      <c r="E43" s="63">
        <v>80</v>
      </c>
      <c r="F43" s="63">
        <v>40</v>
      </c>
      <c r="G43" s="63">
        <v>5</v>
      </c>
      <c r="H43" s="63">
        <v>90</v>
      </c>
      <c r="I43" s="63">
        <v>40</v>
      </c>
      <c r="J43" s="63">
        <v>10</v>
      </c>
      <c r="K43" s="63" t="s">
        <v>62</v>
      </c>
      <c r="L43" s="63" t="s">
        <v>62</v>
      </c>
      <c r="M43" s="63" t="s">
        <v>62</v>
      </c>
      <c r="N43" s="63">
        <v>66</v>
      </c>
      <c r="O43" s="63">
        <v>28</v>
      </c>
      <c r="P43" s="63">
        <v>1</v>
      </c>
      <c r="Q43" s="63">
        <v>100</v>
      </c>
      <c r="R43" s="63">
        <v>70</v>
      </c>
      <c r="S43" s="63">
        <v>2</v>
      </c>
    </row>
    <row r="44" spans="1:19" x14ac:dyDescent="0.3">
      <c r="A44" s="63" t="str">
        <f t="shared" si="4"/>
        <v>Health</v>
      </c>
      <c r="B44" s="63">
        <v>11</v>
      </c>
      <c r="C44" s="63" t="str">
        <f t="shared" si="3"/>
        <v>Health11</v>
      </c>
      <c r="D44" s="63" t="s">
        <v>67</v>
      </c>
      <c r="E44" s="63">
        <v>80</v>
      </c>
      <c r="F44" s="63">
        <v>40</v>
      </c>
      <c r="G44" s="63">
        <v>5</v>
      </c>
      <c r="H44" s="63">
        <v>90</v>
      </c>
      <c r="I44" s="63">
        <v>40</v>
      </c>
      <c r="J44" s="63">
        <v>10</v>
      </c>
      <c r="K44" s="63" t="s">
        <v>62</v>
      </c>
      <c r="L44" s="63" t="s">
        <v>62</v>
      </c>
      <c r="M44" s="63" t="s">
        <v>62</v>
      </c>
      <c r="N44" s="63">
        <v>78</v>
      </c>
      <c r="O44" s="63">
        <v>30</v>
      </c>
      <c r="P44" s="63">
        <v>1</v>
      </c>
      <c r="Q44" s="63">
        <v>100</v>
      </c>
      <c r="R44" s="63">
        <v>70</v>
      </c>
      <c r="S44" s="63">
        <v>2</v>
      </c>
    </row>
    <row r="45" spans="1:19" x14ac:dyDescent="0.3">
      <c r="A45" s="63" t="str">
        <f t="shared" si="4"/>
        <v>Health</v>
      </c>
      <c r="B45" s="63">
        <v>12</v>
      </c>
      <c r="C45" s="63" t="str">
        <f t="shared" si="3"/>
        <v>Health12</v>
      </c>
      <c r="D45" s="63" t="s">
        <v>68</v>
      </c>
      <c r="E45" s="63">
        <v>80</v>
      </c>
      <c r="F45" s="63">
        <v>40</v>
      </c>
      <c r="G45" s="63">
        <v>5</v>
      </c>
      <c r="H45" s="63">
        <v>90</v>
      </c>
      <c r="I45" s="63">
        <v>40</v>
      </c>
      <c r="J45" s="63">
        <v>10</v>
      </c>
      <c r="K45" s="63" t="s">
        <v>62</v>
      </c>
      <c r="L45" s="63" t="s">
        <v>62</v>
      </c>
      <c r="M45" s="63" t="s">
        <v>62</v>
      </c>
      <c r="N45" s="63">
        <v>82</v>
      </c>
      <c r="O45" s="63">
        <v>30</v>
      </c>
      <c r="P45" s="63">
        <v>1</v>
      </c>
      <c r="Q45" s="63">
        <v>100</v>
      </c>
      <c r="R45" s="63">
        <v>70</v>
      </c>
      <c r="S45" s="63">
        <v>2</v>
      </c>
    </row>
    <row r="46" spans="1:19" x14ac:dyDescent="0.3">
      <c r="A46" s="63" t="str">
        <f t="shared" si="4"/>
        <v>Health</v>
      </c>
      <c r="B46" s="63">
        <v>13</v>
      </c>
      <c r="C46" s="63" t="str">
        <f t="shared" si="3"/>
        <v>Health13</v>
      </c>
      <c r="D46" s="63" t="s">
        <v>69</v>
      </c>
      <c r="E46" s="63">
        <v>80</v>
      </c>
      <c r="F46" s="63">
        <v>40</v>
      </c>
      <c r="G46" s="63">
        <v>5</v>
      </c>
      <c r="H46" s="63">
        <v>90</v>
      </c>
      <c r="I46" s="63">
        <v>40</v>
      </c>
      <c r="J46" s="63">
        <v>10</v>
      </c>
      <c r="K46" s="63" t="s">
        <v>62</v>
      </c>
      <c r="L46" s="63" t="s">
        <v>62</v>
      </c>
      <c r="M46" s="63" t="s">
        <v>62</v>
      </c>
      <c r="N46" s="63">
        <v>71</v>
      </c>
      <c r="O46" s="63">
        <v>24</v>
      </c>
      <c r="P46" s="63">
        <v>1</v>
      </c>
      <c r="Q46" s="63">
        <v>75</v>
      </c>
      <c r="R46" s="63">
        <v>51</v>
      </c>
      <c r="S46" s="63">
        <v>2</v>
      </c>
    </row>
    <row r="47" spans="1:19" x14ac:dyDescent="0.3">
      <c r="A47" s="63" t="str">
        <f t="shared" si="4"/>
        <v>Health</v>
      </c>
      <c r="B47" s="63">
        <v>14</v>
      </c>
      <c r="C47" s="63" t="str">
        <f t="shared" si="3"/>
        <v>Health14</v>
      </c>
      <c r="D47" s="63" t="s">
        <v>70</v>
      </c>
      <c r="E47" s="63">
        <v>80</v>
      </c>
      <c r="F47" s="63">
        <v>40</v>
      </c>
      <c r="G47" s="63">
        <v>5</v>
      </c>
      <c r="H47" s="63">
        <v>90</v>
      </c>
      <c r="I47" s="63">
        <v>40</v>
      </c>
      <c r="J47" s="63">
        <v>10</v>
      </c>
      <c r="K47" s="63" t="s">
        <v>62</v>
      </c>
      <c r="L47" s="63" t="s">
        <v>62</v>
      </c>
      <c r="M47" s="63" t="s">
        <v>62</v>
      </c>
      <c r="N47" s="63">
        <v>82</v>
      </c>
      <c r="O47" s="63">
        <v>24</v>
      </c>
      <c r="P47" s="63">
        <v>1</v>
      </c>
      <c r="Q47" s="63">
        <v>100</v>
      </c>
      <c r="R47" s="63">
        <v>51</v>
      </c>
      <c r="S47" s="63">
        <v>2</v>
      </c>
    </row>
    <row r="48" spans="1:19" x14ac:dyDescent="0.3">
      <c r="A48" s="63" t="str">
        <f t="shared" si="4"/>
        <v>Health</v>
      </c>
      <c r="B48" s="63">
        <v>15</v>
      </c>
      <c r="C48" s="63" t="str">
        <f t="shared" si="3"/>
        <v>Health15</v>
      </c>
      <c r="D48" s="63" t="s">
        <v>71</v>
      </c>
      <c r="E48" s="63">
        <v>80</v>
      </c>
      <c r="F48" s="63">
        <v>40</v>
      </c>
      <c r="G48" s="63">
        <v>5</v>
      </c>
      <c r="H48" s="63">
        <v>90</v>
      </c>
      <c r="I48" s="63">
        <v>40</v>
      </c>
      <c r="J48" s="63">
        <v>10</v>
      </c>
      <c r="K48" s="63" t="s">
        <v>62</v>
      </c>
      <c r="L48" s="63" t="s">
        <v>62</v>
      </c>
      <c r="M48" s="63" t="s">
        <v>62</v>
      </c>
      <c r="N48" s="63">
        <v>78</v>
      </c>
      <c r="O48" s="63">
        <v>23</v>
      </c>
      <c r="P48" s="63">
        <v>1</v>
      </c>
      <c r="Q48" s="63">
        <v>100</v>
      </c>
      <c r="R48" s="63">
        <v>51</v>
      </c>
      <c r="S48" s="63">
        <v>2</v>
      </c>
    </row>
    <row r="49" spans="1:19" x14ac:dyDescent="0.3">
      <c r="A49" s="63" t="str">
        <f t="shared" si="4"/>
        <v>Health</v>
      </c>
      <c r="B49" s="63">
        <v>16</v>
      </c>
      <c r="C49" s="63" t="str">
        <f t="shared" si="3"/>
        <v>Health16</v>
      </c>
      <c r="D49" s="63" t="s">
        <v>72</v>
      </c>
      <c r="E49" s="63">
        <v>80</v>
      </c>
      <c r="F49" s="63">
        <v>40</v>
      </c>
      <c r="G49" s="63">
        <v>5</v>
      </c>
      <c r="H49" s="63">
        <v>90</v>
      </c>
      <c r="I49" s="63">
        <v>40</v>
      </c>
      <c r="J49" s="63">
        <v>10</v>
      </c>
      <c r="K49" s="63" t="s">
        <v>62</v>
      </c>
      <c r="L49" s="63" t="s">
        <v>62</v>
      </c>
      <c r="M49" s="63" t="s">
        <v>62</v>
      </c>
      <c r="N49" s="63">
        <v>74</v>
      </c>
      <c r="O49" s="63">
        <v>23</v>
      </c>
      <c r="P49" s="63">
        <v>1</v>
      </c>
      <c r="Q49" s="63">
        <v>100</v>
      </c>
      <c r="R49" s="63">
        <v>51</v>
      </c>
      <c r="S49" s="63">
        <v>2</v>
      </c>
    </row>
    <row r="50" spans="1:19" x14ac:dyDescent="0.3">
      <c r="A50" s="63" t="str">
        <f t="shared" si="4"/>
        <v>Health</v>
      </c>
      <c r="B50" s="63">
        <v>17</v>
      </c>
      <c r="C50" s="63" t="str">
        <f t="shared" si="3"/>
        <v>Health17</v>
      </c>
      <c r="D50" s="63" t="s">
        <v>73</v>
      </c>
      <c r="E50" s="63">
        <v>80</v>
      </c>
      <c r="F50" s="63">
        <v>40</v>
      </c>
      <c r="G50" s="63">
        <v>0</v>
      </c>
      <c r="H50" s="63">
        <v>30</v>
      </c>
      <c r="I50" s="63">
        <v>40</v>
      </c>
      <c r="J50" s="63">
        <v>5</v>
      </c>
      <c r="K50" s="63" t="s">
        <v>62</v>
      </c>
      <c r="L50" s="63" t="s">
        <v>62</v>
      </c>
      <c r="M50" s="63" t="s">
        <v>62</v>
      </c>
      <c r="N50" s="63">
        <v>63</v>
      </c>
      <c r="O50" s="63">
        <v>23</v>
      </c>
      <c r="P50" s="63">
        <v>1</v>
      </c>
      <c r="Q50" s="63">
        <v>100</v>
      </c>
      <c r="R50" s="63">
        <v>51</v>
      </c>
      <c r="S50" s="63">
        <v>0</v>
      </c>
    </row>
    <row r="51" spans="1:19" x14ac:dyDescent="0.3">
      <c r="A51" s="63" t="str">
        <f t="shared" si="4"/>
        <v>Health</v>
      </c>
      <c r="B51" s="63">
        <v>18</v>
      </c>
      <c r="C51" s="63" t="str">
        <f t="shared" si="3"/>
        <v>Health18</v>
      </c>
      <c r="D51" s="63" t="s">
        <v>74</v>
      </c>
      <c r="E51" s="63">
        <v>50</v>
      </c>
      <c r="F51" s="63">
        <v>10</v>
      </c>
      <c r="G51" s="63">
        <v>0</v>
      </c>
      <c r="H51" s="63">
        <v>30</v>
      </c>
      <c r="I51" s="63">
        <v>40</v>
      </c>
      <c r="J51" s="63">
        <v>5</v>
      </c>
      <c r="K51" s="63" t="s">
        <v>62</v>
      </c>
      <c r="L51" s="63" t="s">
        <v>62</v>
      </c>
      <c r="M51" s="63" t="s">
        <v>62</v>
      </c>
      <c r="N51" s="63">
        <v>41</v>
      </c>
      <c r="O51" s="63">
        <v>10</v>
      </c>
      <c r="P51" s="63">
        <v>1</v>
      </c>
      <c r="Q51" s="63">
        <v>100</v>
      </c>
      <c r="R51" s="63">
        <v>25</v>
      </c>
      <c r="S51" s="63">
        <v>0</v>
      </c>
    </row>
    <row r="52" spans="1:19" x14ac:dyDescent="0.3">
      <c r="A52" s="63" t="str">
        <f t="shared" si="4"/>
        <v>Health</v>
      </c>
      <c r="B52" s="63">
        <v>19</v>
      </c>
      <c r="C52" s="63" t="str">
        <f t="shared" si="3"/>
        <v>Health19</v>
      </c>
      <c r="D52" s="63" t="s">
        <v>75</v>
      </c>
      <c r="E52" s="63">
        <v>30</v>
      </c>
      <c r="F52" s="63">
        <v>10</v>
      </c>
      <c r="G52" s="63">
        <v>0</v>
      </c>
      <c r="H52" s="63">
        <v>30</v>
      </c>
      <c r="I52" s="63">
        <v>10</v>
      </c>
      <c r="J52" s="63">
        <v>5</v>
      </c>
      <c r="K52" s="63" t="s">
        <v>62</v>
      </c>
      <c r="L52" s="63" t="s">
        <v>62</v>
      </c>
      <c r="M52" s="63" t="s">
        <v>62</v>
      </c>
      <c r="N52" s="63">
        <v>18</v>
      </c>
      <c r="O52" s="63">
        <v>1</v>
      </c>
      <c r="P52" s="63">
        <v>1</v>
      </c>
      <c r="Q52" s="63">
        <v>52</v>
      </c>
      <c r="R52" s="63">
        <v>2</v>
      </c>
      <c r="S52" s="63">
        <v>0</v>
      </c>
    </row>
    <row r="53" spans="1:19" x14ac:dyDescent="0.3">
      <c r="A53" s="63" t="str">
        <f t="shared" si="4"/>
        <v>Health</v>
      </c>
      <c r="B53" s="63">
        <v>20</v>
      </c>
      <c r="C53" s="63" t="str">
        <f t="shared" si="3"/>
        <v>Health20</v>
      </c>
      <c r="D53" s="63" t="s">
        <v>76</v>
      </c>
      <c r="E53" s="63">
        <v>30</v>
      </c>
      <c r="F53" s="63">
        <v>0</v>
      </c>
      <c r="G53" s="63">
        <v>0</v>
      </c>
      <c r="H53" s="63">
        <v>30</v>
      </c>
      <c r="I53" s="63">
        <v>10</v>
      </c>
      <c r="J53" s="63">
        <v>5</v>
      </c>
      <c r="K53" s="63" t="s">
        <v>62</v>
      </c>
      <c r="L53" s="63" t="s">
        <v>62</v>
      </c>
      <c r="M53" s="63" t="s">
        <v>62</v>
      </c>
      <c r="N53" s="63">
        <v>18</v>
      </c>
      <c r="O53" s="63">
        <v>1</v>
      </c>
      <c r="P53" s="63">
        <v>1</v>
      </c>
      <c r="Q53" s="63">
        <v>52</v>
      </c>
      <c r="R53" s="63">
        <v>0</v>
      </c>
      <c r="S53" s="63">
        <v>0</v>
      </c>
    </row>
    <row r="54" spans="1:19" x14ac:dyDescent="0.3">
      <c r="A54" s="63" t="str">
        <f t="shared" si="4"/>
        <v>Health</v>
      </c>
      <c r="B54" s="63">
        <v>21</v>
      </c>
      <c r="C54" s="63" t="str">
        <f t="shared" si="3"/>
        <v>Health21</v>
      </c>
      <c r="D54" s="63" t="s">
        <v>77</v>
      </c>
      <c r="E54" s="63">
        <v>20</v>
      </c>
      <c r="F54" s="63">
        <v>0</v>
      </c>
      <c r="G54" s="63">
        <v>0</v>
      </c>
      <c r="H54" s="63">
        <v>30</v>
      </c>
      <c r="I54" s="63">
        <v>10</v>
      </c>
      <c r="J54" s="63">
        <v>5</v>
      </c>
      <c r="K54" s="63" t="s">
        <v>62</v>
      </c>
      <c r="L54" s="63" t="s">
        <v>62</v>
      </c>
      <c r="M54" s="63" t="s">
        <v>62</v>
      </c>
      <c r="N54" s="63">
        <v>18</v>
      </c>
      <c r="O54" s="63">
        <v>1</v>
      </c>
      <c r="P54" s="63">
        <v>1</v>
      </c>
      <c r="Q54" s="63">
        <v>52</v>
      </c>
      <c r="R54" s="63">
        <v>0</v>
      </c>
      <c r="S54" s="63">
        <v>0</v>
      </c>
    </row>
    <row r="55" spans="1:19" x14ac:dyDescent="0.3">
      <c r="A55" s="63" t="str">
        <f t="shared" si="4"/>
        <v>Health</v>
      </c>
      <c r="B55" s="63">
        <v>22</v>
      </c>
      <c r="C55" s="63" t="str">
        <f t="shared" si="3"/>
        <v>Health22</v>
      </c>
      <c r="D55" s="63" t="s">
        <v>78</v>
      </c>
      <c r="E55" s="63">
        <v>20</v>
      </c>
      <c r="F55" s="63">
        <v>0</v>
      </c>
      <c r="G55" s="63">
        <v>0</v>
      </c>
      <c r="H55" s="63">
        <v>30</v>
      </c>
      <c r="I55" s="63">
        <v>10</v>
      </c>
      <c r="J55" s="63">
        <v>5</v>
      </c>
      <c r="K55" s="63" t="s">
        <v>62</v>
      </c>
      <c r="L55" s="63" t="s">
        <v>62</v>
      </c>
      <c r="M55" s="63" t="s">
        <v>62</v>
      </c>
      <c r="N55" s="63">
        <v>10</v>
      </c>
      <c r="O55" s="63">
        <v>1</v>
      </c>
      <c r="P55" s="63">
        <v>1</v>
      </c>
      <c r="Q55" s="63">
        <v>28</v>
      </c>
      <c r="R55" s="63">
        <v>0</v>
      </c>
      <c r="S55" s="63">
        <v>0</v>
      </c>
    </row>
    <row r="56" spans="1:19" x14ac:dyDescent="0.3">
      <c r="A56" s="63" t="str">
        <f t="shared" si="4"/>
        <v>Health</v>
      </c>
      <c r="B56" s="63">
        <v>23</v>
      </c>
      <c r="C56" s="63" t="str">
        <f t="shared" si="3"/>
        <v>Health23</v>
      </c>
      <c r="D56" s="63" t="s">
        <v>79</v>
      </c>
      <c r="E56" s="63">
        <v>0</v>
      </c>
      <c r="F56" s="63">
        <v>0</v>
      </c>
      <c r="G56" s="63">
        <v>0</v>
      </c>
      <c r="H56" s="63">
        <v>30</v>
      </c>
      <c r="I56" s="63">
        <v>10</v>
      </c>
      <c r="J56" s="63">
        <v>5</v>
      </c>
      <c r="K56" s="63" t="s">
        <v>62</v>
      </c>
      <c r="L56" s="63" t="s">
        <v>62</v>
      </c>
      <c r="M56" s="63" t="s">
        <v>62</v>
      </c>
      <c r="N56" s="63">
        <v>1</v>
      </c>
      <c r="O56" s="63">
        <v>1</v>
      </c>
      <c r="P56" s="63">
        <v>1</v>
      </c>
      <c r="Q56" s="63">
        <v>0</v>
      </c>
      <c r="R56" s="63">
        <v>0</v>
      </c>
      <c r="S56" s="63">
        <v>0</v>
      </c>
    </row>
    <row r="57" spans="1:19" x14ac:dyDescent="0.3">
      <c r="A57" s="63" t="str">
        <f t="shared" si="4"/>
        <v>Health</v>
      </c>
      <c r="B57" s="63">
        <v>24</v>
      </c>
      <c r="C57" s="63" t="str">
        <f t="shared" si="3"/>
        <v>Health24</v>
      </c>
      <c r="D57" s="63" t="s">
        <v>80</v>
      </c>
      <c r="E57" s="63">
        <v>0</v>
      </c>
      <c r="F57" s="63">
        <v>0</v>
      </c>
      <c r="G57" s="63">
        <v>0</v>
      </c>
      <c r="H57" s="63">
        <v>10</v>
      </c>
      <c r="I57" s="63">
        <v>10</v>
      </c>
      <c r="J57" s="63">
        <v>5</v>
      </c>
      <c r="K57" s="63" t="s">
        <v>62</v>
      </c>
      <c r="L57" s="63" t="s">
        <v>62</v>
      </c>
      <c r="M57" s="63" t="s">
        <v>62</v>
      </c>
      <c r="N57" s="63">
        <v>1</v>
      </c>
      <c r="O57" s="63">
        <v>1</v>
      </c>
      <c r="P57" s="63">
        <v>1</v>
      </c>
      <c r="Q57" s="63">
        <v>0</v>
      </c>
      <c r="R57" s="63">
        <v>0</v>
      </c>
      <c r="S57" s="63">
        <v>0</v>
      </c>
    </row>
    <row r="58" spans="1:19" x14ac:dyDescent="0.3">
      <c r="D58" s="89" t="s">
        <v>155</v>
      </c>
      <c r="E58" s="90">
        <f>AVERAGE(E34:E57)</f>
        <v>35.416666666666664</v>
      </c>
      <c r="F58" s="90">
        <f t="shared" ref="F58" si="5">AVERAGE(F34:F57)</f>
        <v>15.833333333333334</v>
      </c>
      <c r="G58" s="90">
        <f t="shared" ref="G58" si="6">AVERAGE(G34:G57)</f>
        <v>1.6666666666666667</v>
      </c>
      <c r="H58" s="90">
        <f t="shared" ref="H58" si="7">AVERAGE(H34:H57)</f>
        <v>44.166666666666664</v>
      </c>
      <c r="I58" s="90">
        <f t="shared" ref="I58" si="8">AVERAGE(I34:I57)</f>
        <v>22.916666666666668</v>
      </c>
      <c r="J58" s="90">
        <f t="shared" ref="J58" si="9">AVERAGE(J34:J57)</f>
        <v>6.666666666666667</v>
      </c>
    </row>
    <row r="59" spans="1:19" x14ac:dyDescent="0.3">
      <c r="D59" s="89" t="s">
        <v>156</v>
      </c>
      <c r="E59" s="91">
        <f>E58*5/7+F58/7+G58/7</f>
        <v>27.797619047619044</v>
      </c>
      <c r="F59" s="92"/>
      <c r="G59" s="92"/>
      <c r="H59" s="91">
        <f>H58*5/7+I58/7+J58/7</f>
        <v>35.773809523809518</v>
      </c>
      <c r="I59" s="92"/>
      <c r="J59" s="92"/>
    </row>
    <row r="60" spans="1:19" x14ac:dyDescent="0.3">
      <c r="E60" s="91"/>
      <c r="F60" s="92"/>
      <c r="G60" s="92"/>
      <c r="H60" s="91"/>
      <c r="I60" s="92"/>
      <c r="J60" s="92"/>
    </row>
    <row r="61" spans="1:19" x14ac:dyDescent="0.3">
      <c r="D61" s="101" t="s">
        <v>83</v>
      </c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1:19" x14ac:dyDescent="0.3">
      <c r="D62" s="63" t="s">
        <v>45</v>
      </c>
      <c r="E62" s="101" t="s">
        <v>46</v>
      </c>
      <c r="F62" s="101"/>
      <c r="G62" s="101"/>
      <c r="H62" s="101" t="s">
        <v>47</v>
      </c>
      <c r="I62" s="101"/>
      <c r="J62" s="101"/>
      <c r="K62" s="101" t="s">
        <v>48</v>
      </c>
      <c r="L62" s="101"/>
      <c r="M62" s="101"/>
      <c r="N62" s="101" t="s">
        <v>49</v>
      </c>
      <c r="O62" s="101"/>
      <c r="P62" s="101"/>
      <c r="Q62" s="101" t="s">
        <v>50</v>
      </c>
      <c r="R62" s="101"/>
      <c r="S62" s="101"/>
    </row>
    <row r="63" spans="1:19" x14ac:dyDescent="0.3">
      <c r="E63" s="63" t="s">
        <v>51</v>
      </c>
      <c r="F63" s="63" t="s">
        <v>52</v>
      </c>
      <c r="G63" s="63" t="s">
        <v>53</v>
      </c>
      <c r="H63" s="63" t="s">
        <v>51</v>
      </c>
      <c r="I63" s="63" t="s">
        <v>52</v>
      </c>
      <c r="J63" s="63" t="s">
        <v>53</v>
      </c>
      <c r="K63" s="63" t="s">
        <v>51</v>
      </c>
      <c r="L63" s="63" t="s">
        <v>52</v>
      </c>
      <c r="M63" s="63" t="s">
        <v>53</v>
      </c>
      <c r="N63" s="63" t="s">
        <v>51</v>
      </c>
      <c r="O63" s="63" t="s">
        <v>52</v>
      </c>
      <c r="P63" s="63" t="s">
        <v>53</v>
      </c>
      <c r="Q63" s="63" t="s">
        <v>51</v>
      </c>
      <c r="R63" s="63" t="s">
        <v>52</v>
      </c>
      <c r="S63" s="63" t="s">
        <v>53</v>
      </c>
    </row>
    <row r="64" spans="1:19" x14ac:dyDescent="0.3">
      <c r="A64" s="63" t="s">
        <v>84</v>
      </c>
      <c r="B64" s="63">
        <v>1</v>
      </c>
      <c r="C64" s="63" t="str">
        <f>A64&amp;B64</f>
        <v>Hotel1</v>
      </c>
      <c r="D64" s="63" t="s">
        <v>55</v>
      </c>
      <c r="E64" s="63">
        <v>90</v>
      </c>
      <c r="F64" s="63">
        <v>90</v>
      </c>
      <c r="G64" s="63">
        <v>70</v>
      </c>
      <c r="H64" s="63">
        <v>20</v>
      </c>
      <c r="I64" s="63">
        <v>20</v>
      </c>
      <c r="J64" s="63">
        <v>30</v>
      </c>
      <c r="K64" s="63" t="s">
        <v>62</v>
      </c>
      <c r="L64" s="63" t="s">
        <v>62</v>
      </c>
      <c r="M64" s="63" t="s">
        <v>62</v>
      </c>
      <c r="N64" s="63">
        <v>20</v>
      </c>
      <c r="O64" s="63">
        <v>20</v>
      </c>
      <c r="P64" s="63">
        <v>25</v>
      </c>
      <c r="Q64" s="63">
        <v>40</v>
      </c>
      <c r="R64" s="63">
        <v>44</v>
      </c>
      <c r="S64" s="63">
        <v>55</v>
      </c>
    </row>
    <row r="65" spans="1:19" x14ac:dyDescent="0.3">
      <c r="A65" s="63" t="str">
        <f>A64</f>
        <v>Hotel</v>
      </c>
      <c r="B65" s="63">
        <v>2</v>
      </c>
      <c r="C65" s="63" t="str">
        <f t="shared" ref="C65:C87" si="10">A65&amp;B65</f>
        <v>Hotel2</v>
      </c>
      <c r="D65" s="63" t="s">
        <v>57</v>
      </c>
      <c r="E65" s="63">
        <v>90</v>
      </c>
      <c r="F65" s="63">
        <v>90</v>
      </c>
      <c r="G65" s="63">
        <v>70</v>
      </c>
      <c r="H65" s="63">
        <v>15</v>
      </c>
      <c r="I65" s="63">
        <v>20</v>
      </c>
      <c r="J65" s="63">
        <v>30</v>
      </c>
      <c r="K65" s="63" t="s">
        <v>62</v>
      </c>
      <c r="L65" s="63" t="s">
        <v>62</v>
      </c>
      <c r="M65" s="63" t="s">
        <v>62</v>
      </c>
      <c r="N65" s="63">
        <v>15</v>
      </c>
      <c r="O65" s="63">
        <v>15</v>
      </c>
      <c r="P65" s="63">
        <v>20</v>
      </c>
      <c r="Q65" s="63">
        <v>33</v>
      </c>
      <c r="R65" s="63">
        <v>35</v>
      </c>
      <c r="S65" s="63">
        <v>55</v>
      </c>
    </row>
    <row r="66" spans="1:19" x14ac:dyDescent="0.3">
      <c r="A66" s="63" t="str">
        <f t="shared" ref="A66:A87" si="11">A65</f>
        <v>Hotel</v>
      </c>
      <c r="B66" s="63">
        <v>3</v>
      </c>
      <c r="C66" s="63" t="str">
        <f t="shared" si="10"/>
        <v>Hotel3</v>
      </c>
      <c r="D66" s="63" t="s">
        <v>58</v>
      </c>
      <c r="E66" s="63">
        <v>90</v>
      </c>
      <c r="F66" s="63">
        <v>90</v>
      </c>
      <c r="G66" s="63">
        <v>70</v>
      </c>
      <c r="H66" s="63">
        <v>10</v>
      </c>
      <c r="I66" s="63">
        <v>10</v>
      </c>
      <c r="J66" s="63">
        <v>20</v>
      </c>
      <c r="K66" s="63" t="s">
        <v>62</v>
      </c>
      <c r="L66" s="63" t="s">
        <v>62</v>
      </c>
      <c r="M66" s="63" t="s">
        <v>62</v>
      </c>
      <c r="N66" s="63">
        <v>15</v>
      </c>
      <c r="O66" s="63">
        <v>15</v>
      </c>
      <c r="P66" s="63">
        <v>20</v>
      </c>
      <c r="Q66" s="63">
        <v>33</v>
      </c>
      <c r="R66" s="63">
        <v>35</v>
      </c>
      <c r="S66" s="63">
        <v>43</v>
      </c>
    </row>
    <row r="67" spans="1:19" x14ac:dyDescent="0.3">
      <c r="A67" s="63" t="str">
        <f t="shared" si="11"/>
        <v>Hotel</v>
      </c>
      <c r="B67" s="63">
        <v>4</v>
      </c>
      <c r="C67" s="63" t="str">
        <f t="shared" si="10"/>
        <v>Hotel4</v>
      </c>
      <c r="D67" s="63" t="s">
        <v>59</v>
      </c>
      <c r="E67" s="63">
        <v>90</v>
      </c>
      <c r="F67" s="63">
        <v>90</v>
      </c>
      <c r="G67" s="63">
        <v>70</v>
      </c>
      <c r="H67" s="63">
        <v>10</v>
      </c>
      <c r="I67" s="63">
        <v>10</v>
      </c>
      <c r="J67" s="63">
        <v>20</v>
      </c>
      <c r="K67" s="63" t="s">
        <v>62</v>
      </c>
      <c r="L67" s="63" t="s">
        <v>62</v>
      </c>
      <c r="M67" s="63" t="s">
        <v>62</v>
      </c>
      <c r="N67" s="63">
        <v>15</v>
      </c>
      <c r="O67" s="63">
        <v>15</v>
      </c>
      <c r="P67" s="63">
        <v>20</v>
      </c>
      <c r="Q67" s="63">
        <v>33</v>
      </c>
      <c r="R67" s="63">
        <v>35</v>
      </c>
      <c r="S67" s="63">
        <v>43</v>
      </c>
    </row>
    <row r="68" spans="1:19" x14ac:dyDescent="0.3">
      <c r="A68" s="63" t="str">
        <f t="shared" si="11"/>
        <v>Hotel</v>
      </c>
      <c r="B68" s="63">
        <v>5</v>
      </c>
      <c r="C68" s="63" t="str">
        <f t="shared" si="10"/>
        <v>Hotel5</v>
      </c>
      <c r="D68" s="63" t="s">
        <v>60</v>
      </c>
      <c r="E68" s="63">
        <v>90</v>
      </c>
      <c r="F68" s="63">
        <v>90</v>
      </c>
      <c r="G68" s="63">
        <v>70</v>
      </c>
      <c r="H68" s="63">
        <v>10</v>
      </c>
      <c r="I68" s="63">
        <v>10</v>
      </c>
      <c r="J68" s="63">
        <v>20</v>
      </c>
      <c r="K68" s="63" t="s">
        <v>62</v>
      </c>
      <c r="L68" s="63" t="s">
        <v>62</v>
      </c>
      <c r="M68" s="63" t="s">
        <v>62</v>
      </c>
      <c r="N68" s="63">
        <v>20</v>
      </c>
      <c r="O68" s="63">
        <v>20</v>
      </c>
      <c r="P68" s="63">
        <v>20</v>
      </c>
      <c r="Q68" s="63">
        <v>33</v>
      </c>
      <c r="R68" s="63">
        <v>35</v>
      </c>
      <c r="S68" s="63">
        <v>43</v>
      </c>
    </row>
    <row r="69" spans="1:19" x14ac:dyDescent="0.3">
      <c r="A69" s="63" t="str">
        <f t="shared" si="11"/>
        <v>Hotel</v>
      </c>
      <c r="B69" s="63">
        <v>6</v>
      </c>
      <c r="C69" s="63" t="str">
        <f t="shared" si="10"/>
        <v>Hotel6</v>
      </c>
      <c r="D69" s="63" t="s">
        <v>61</v>
      </c>
      <c r="E69" s="63">
        <v>90</v>
      </c>
      <c r="F69" s="63">
        <v>90</v>
      </c>
      <c r="G69" s="63">
        <v>70</v>
      </c>
      <c r="H69" s="63">
        <v>20</v>
      </c>
      <c r="I69" s="63">
        <v>10</v>
      </c>
      <c r="J69" s="63">
        <v>20</v>
      </c>
      <c r="K69" s="63" t="s">
        <v>62</v>
      </c>
      <c r="L69" s="63" t="s">
        <v>62</v>
      </c>
      <c r="M69" s="63" t="s">
        <v>62</v>
      </c>
      <c r="N69" s="63">
        <v>25</v>
      </c>
      <c r="O69" s="63">
        <v>25</v>
      </c>
      <c r="P69" s="63">
        <v>30</v>
      </c>
      <c r="Q69" s="63">
        <v>33</v>
      </c>
      <c r="R69" s="63">
        <v>35</v>
      </c>
      <c r="S69" s="63">
        <v>43</v>
      </c>
    </row>
    <row r="70" spans="1:19" x14ac:dyDescent="0.3">
      <c r="A70" s="63" t="str">
        <f t="shared" si="11"/>
        <v>Hotel</v>
      </c>
      <c r="B70" s="63">
        <v>7</v>
      </c>
      <c r="C70" s="63" t="str">
        <f t="shared" si="10"/>
        <v>Hotel7</v>
      </c>
      <c r="D70" s="63" t="s">
        <v>63</v>
      </c>
      <c r="E70" s="63">
        <v>70</v>
      </c>
      <c r="F70" s="63">
        <v>70</v>
      </c>
      <c r="G70" s="63">
        <v>70</v>
      </c>
      <c r="H70" s="63">
        <v>40</v>
      </c>
      <c r="I70" s="63">
        <v>30</v>
      </c>
      <c r="J70" s="63">
        <v>30</v>
      </c>
      <c r="K70" s="63" t="s">
        <v>62</v>
      </c>
      <c r="L70" s="63" t="s">
        <v>62</v>
      </c>
      <c r="M70" s="63" t="s">
        <v>62</v>
      </c>
      <c r="N70" s="63">
        <v>50</v>
      </c>
      <c r="O70" s="63">
        <v>40</v>
      </c>
      <c r="P70" s="63">
        <v>50</v>
      </c>
      <c r="Q70" s="63">
        <v>42</v>
      </c>
      <c r="R70" s="63">
        <v>40</v>
      </c>
      <c r="S70" s="63">
        <v>52</v>
      </c>
    </row>
    <row r="71" spans="1:19" x14ac:dyDescent="0.3">
      <c r="A71" s="63" t="str">
        <f t="shared" si="11"/>
        <v>Hotel</v>
      </c>
      <c r="B71" s="63">
        <v>8</v>
      </c>
      <c r="C71" s="63" t="str">
        <f t="shared" si="10"/>
        <v>Hotel8</v>
      </c>
      <c r="D71" s="63" t="s">
        <v>64</v>
      </c>
      <c r="E71" s="63">
        <v>40</v>
      </c>
      <c r="F71" s="63">
        <v>50</v>
      </c>
      <c r="G71" s="63">
        <v>70</v>
      </c>
      <c r="H71" s="63">
        <v>50</v>
      </c>
      <c r="I71" s="63">
        <v>30</v>
      </c>
      <c r="J71" s="63">
        <v>40</v>
      </c>
      <c r="K71" s="63" t="s">
        <v>62</v>
      </c>
      <c r="L71" s="63" t="s">
        <v>62</v>
      </c>
      <c r="M71" s="63" t="s">
        <v>62</v>
      </c>
      <c r="N71" s="63">
        <v>60</v>
      </c>
      <c r="O71" s="63">
        <v>50</v>
      </c>
      <c r="P71" s="63">
        <v>50</v>
      </c>
      <c r="Q71" s="63">
        <v>42</v>
      </c>
      <c r="R71" s="63">
        <v>32</v>
      </c>
      <c r="S71" s="63">
        <v>52</v>
      </c>
    </row>
    <row r="72" spans="1:19" x14ac:dyDescent="0.3">
      <c r="A72" s="63" t="str">
        <f t="shared" si="11"/>
        <v>Hotel</v>
      </c>
      <c r="B72" s="63">
        <v>9</v>
      </c>
      <c r="C72" s="63" t="str">
        <f t="shared" si="10"/>
        <v>Hotel9</v>
      </c>
      <c r="D72" s="63" t="s">
        <v>65</v>
      </c>
      <c r="E72" s="63">
        <v>40</v>
      </c>
      <c r="F72" s="63">
        <v>50</v>
      </c>
      <c r="G72" s="63">
        <v>50</v>
      </c>
      <c r="H72" s="63">
        <v>40</v>
      </c>
      <c r="I72" s="63">
        <v>40</v>
      </c>
      <c r="J72" s="63">
        <v>40</v>
      </c>
      <c r="K72" s="63" t="s">
        <v>62</v>
      </c>
      <c r="L72" s="63" t="s">
        <v>62</v>
      </c>
      <c r="M72" s="63" t="s">
        <v>62</v>
      </c>
      <c r="N72" s="63">
        <v>55</v>
      </c>
      <c r="O72" s="63">
        <v>50</v>
      </c>
      <c r="P72" s="63">
        <v>50</v>
      </c>
      <c r="Q72" s="63">
        <v>52</v>
      </c>
      <c r="R72" s="63">
        <v>45</v>
      </c>
      <c r="S72" s="63">
        <v>65</v>
      </c>
    </row>
    <row r="73" spans="1:19" x14ac:dyDescent="0.3">
      <c r="A73" s="63" t="str">
        <f t="shared" si="11"/>
        <v>Hotel</v>
      </c>
      <c r="B73" s="63">
        <v>10</v>
      </c>
      <c r="C73" s="63" t="str">
        <f t="shared" si="10"/>
        <v>Hotel10</v>
      </c>
      <c r="D73" s="63" t="s">
        <v>66</v>
      </c>
      <c r="E73" s="63">
        <v>20</v>
      </c>
      <c r="F73" s="63">
        <v>30</v>
      </c>
      <c r="G73" s="63">
        <v>50</v>
      </c>
      <c r="H73" s="63">
        <v>40</v>
      </c>
      <c r="I73" s="63">
        <v>40</v>
      </c>
      <c r="J73" s="63">
        <v>30</v>
      </c>
      <c r="K73" s="63" t="s">
        <v>62</v>
      </c>
      <c r="L73" s="63" t="s">
        <v>62</v>
      </c>
      <c r="M73" s="63" t="s">
        <v>62</v>
      </c>
      <c r="N73" s="63">
        <v>45</v>
      </c>
      <c r="O73" s="63">
        <v>50</v>
      </c>
      <c r="P73" s="63">
        <v>55</v>
      </c>
      <c r="Q73" s="63">
        <v>52</v>
      </c>
      <c r="R73" s="63">
        <v>45</v>
      </c>
      <c r="S73" s="63">
        <v>65</v>
      </c>
    </row>
    <row r="74" spans="1:19" x14ac:dyDescent="0.3">
      <c r="A74" s="63" t="str">
        <f t="shared" si="11"/>
        <v>Hotel</v>
      </c>
      <c r="B74" s="63">
        <v>11</v>
      </c>
      <c r="C74" s="63" t="str">
        <f t="shared" si="10"/>
        <v>Hotel11</v>
      </c>
      <c r="D74" s="63" t="s">
        <v>67</v>
      </c>
      <c r="E74" s="63">
        <v>20</v>
      </c>
      <c r="F74" s="63">
        <v>30</v>
      </c>
      <c r="G74" s="63">
        <v>50</v>
      </c>
      <c r="H74" s="63">
        <v>25</v>
      </c>
      <c r="I74" s="63">
        <v>30</v>
      </c>
      <c r="J74" s="63">
        <v>30</v>
      </c>
      <c r="K74" s="63" t="s">
        <v>62</v>
      </c>
      <c r="L74" s="63" t="s">
        <v>62</v>
      </c>
      <c r="M74" s="63" t="s">
        <v>62</v>
      </c>
      <c r="N74" s="63">
        <v>40</v>
      </c>
      <c r="O74" s="63">
        <v>45</v>
      </c>
      <c r="P74" s="63">
        <v>50</v>
      </c>
      <c r="Q74" s="63">
        <v>40</v>
      </c>
      <c r="R74" s="63">
        <v>42</v>
      </c>
      <c r="S74" s="63">
        <v>53</v>
      </c>
    </row>
    <row r="75" spans="1:19" x14ac:dyDescent="0.3">
      <c r="A75" s="63" t="str">
        <f t="shared" si="11"/>
        <v>Hotel</v>
      </c>
      <c r="B75" s="63">
        <v>12</v>
      </c>
      <c r="C75" s="63" t="str">
        <f t="shared" si="10"/>
        <v>Hotel12</v>
      </c>
      <c r="D75" s="63" t="s">
        <v>68</v>
      </c>
      <c r="E75" s="63">
        <v>20</v>
      </c>
      <c r="F75" s="63">
        <v>30</v>
      </c>
      <c r="G75" s="63">
        <v>30</v>
      </c>
      <c r="H75" s="63">
        <v>25</v>
      </c>
      <c r="I75" s="63">
        <v>25</v>
      </c>
      <c r="J75" s="63">
        <v>30</v>
      </c>
      <c r="K75" s="63" t="s">
        <v>62</v>
      </c>
      <c r="L75" s="63" t="s">
        <v>62</v>
      </c>
      <c r="M75" s="63" t="s">
        <v>62</v>
      </c>
      <c r="N75" s="63">
        <v>45</v>
      </c>
      <c r="O75" s="63">
        <v>50</v>
      </c>
      <c r="P75" s="63">
        <v>50</v>
      </c>
      <c r="Q75" s="63">
        <v>51</v>
      </c>
      <c r="R75" s="63">
        <v>60</v>
      </c>
      <c r="S75" s="63">
        <v>60</v>
      </c>
    </row>
    <row r="76" spans="1:19" x14ac:dyDescent="0.3">
      <c r="A76" s="63" t="str">
        <f t="shared" si="11"/>
        <v>Hotel</v>
      </c>
      <c r="B76" s="63">
        <v>13</v>
      </c>
      <c r="C76" s="63" t="str">
        <f t="shared" si="10"/>
        <v>Hotel13</v>
      </c>
      <c r="D76" s="63" t="s">
        <v>69</v>
      </c>
      <c r="E76" s="63">
        <v>20</v>
      </c>
      <c r="F76" s="63">
        <v>30</v>
      </c>
      <c r="G76" s="63">
        <v>30</v>
      </c>
      <c r="H76" s="63">
        <v>25</v>
      </c>
      <c r="I76" s="63">
        <v>25</v>
      </c>
      <c r="J76" s="63">
        <v>30</v>
      </c>
      <c r="K76" s="63" t="s">
        <v>62</v>
      </c>
      <c r="L76" s="63" t="s">
        <v>62</v>
      </c>
      <c r="M76" s="63" t="s">
        <v>62</v>
      </c>
      <c r="N76" s="63">
        <v>40</v>
      </c>
      <c r="O76" s="63">
        <v>50</v>
      </c>
      <c r="P76" s="63">
        <v>40</v>
      </c>
      <c r="Q76" s="63">
        <v>51</v>
      </c>
      <c r="R76" s="63">
        <v>65</v>
      </c>
      <c r="S76" s="63">
        <v>53</v>
      </c>
    </row>
    <row r="77" spans="1:19" x14ac:dyDescent="0.3">
      <c r="A77" s="63" t="str">
        <f t="shared" si="11"/>
        <v>Hotel</v>
      </c>
      <c r="B77" s="63">
        <v>14</v>
      </c>
      <c r="C77" s="63" t="str">
        <f t="shared" si="10"/>
        <v>Hotel14</v>
      </c>
      <c r="D77" s="63" t="s">
        <v>70</v>
      </c>
      <c r="E77" s="63">
        <v>20</v>
      </c>
      <c r="F77" s="63">
        <v>30</v>
      </c>
      <c r="G77" s="63">
        <v>20</v>
      </c>
      <c r="H77" s="63">
        <v>25</v>
      </c>
      <c r="I77" s="63">
        <v>25</v>
      </c>
      <c r="J77" s="63">
        <v>20</v>
      </c>
      <c r="K77" s="63" t="s">
        <v>62</v>
      </c>
      <c r="L77" s="63" t="s">
        <v>62</v>
      </c>
      <c r="M77" s="63" t="s">
        <v>62</v>
      </c>
      <c r="N77" s="63">
        <v>35</v>
      </c>
      <c r="O77" s="63">
        <v>45</v>
      </c>
      <c r="P77" s="63">
        <v>40</v>
      </c>
      <c r="Q77" s="63">
        <v>51</v>
      </c>
      <c r="R77" s="63">
        <v>65</v>
      </c>
      <c r="S77" s="63">
        <v>51</v>
      </c>
    </row>
    <row r="78" spans="1:19" x14ac:dyDescent="0.3">
      <c r="A78" s="63" t="str">
        <f t="shared" si="11"/>
        <v>Hotel</v>
      </c>
      <c r="B78" s="63">
        <v>15</v>
      </c>
      <c r="C78" s="63" t="str">
        <f t="shared" si="10"/>
        <v>Hotel15</v>
      </c>
      <c r="D78" s="63" t="s">
        <v>71</v>
      </c>
      <c r="E78" s="63">
        <v>20</v>
      </c>
      <c r="F78" s="63">
        <v>30</v>
      </c>
      <c r="G78" s="63">
        <v>20</v>
      </c>
      <c r="H78" s="63">
        <v>25</v>
      </c>
      <c r="I78" s="63">
        <v>25</v>
      </c>
      <c r="J78" s="63">
        <v>20</v>
      </c>
      <c r="K78" s="63" t="s">
        <v>62</v>
      </c>
      <c r="L78" s="63" t="s">
        <v>62</v>
      </c>
      <c r="M78" s="63" t="s">
        <v>62</v>
      </c>
      <c r="N78" s="63">
        <v>30</v>
      </c>
      <c r="O78" s="63">
        <v>40</v>
      </c>
      <c r="P78" s="63">
        <v>30</v>
      </c>
      <c r="Q78" s="63">
        <v>51</v>
      </c>
      <c r="R78" s="63">
        <v>65</v>
      </c>
      <c r="S78" s="63">
        <v>50</v>
      </c>
    </row>
    <row r="79" spans="1:19" x14ac:dyDescent="0.3">
      <c r="A79" s="63" t="str">
        <f t="shared" si="11"/>
        <v>Hotel</v>
      </c>
      <c r="B79" s="63">
        <v>16</v>
      </c>
      <c r="C79" s="63" t="str">
        <f t="shared" si="10"/>
        <v>Hotel16</v>
      </c>
      <c r="D79" s="63" t="s">
        <v>72</v>
      </c>
      <c r="E79" s="63">
        <v>30</v>
      </c>
      <c r="F79" s="63">
        <v>30</v>
      </c>
      <c r="G79" s="63">
        <v>20</v>
      </c>
      <c r="H79" s="63">
        <v>25</v>
      </c>
      <c r="I79" s="63">
        <v>25</v>
      </c>
      <c r="J79" s="63">
        <v>20</v>
      </c>
      <c r="K79" s="63" t="s">
        <v>62</v>
      </c>
      <c r="L79" s="63" t="s">
        <v>62</v>
      </c>
      <c r="M79" s="63" t="s">
        <v>62</v>
      </c>
      <c r="N79" s="63">
        <v>30</v>
      </c>
      <c r="O79" s="63">
        <v>40</v>
      </c>
      <c r="P79" s="63">
        <v>30</v>
      </c>
      <c r="Q79" s="63">
        <v>51</v>
      </c>
      <c r="R79" s="63">
        <v>65</v>
      </c>
      <c r="S79" s="63">
        <v>44</v>
      </c>
    </row>
    <row r="80" spans="1:19" x14ac:dyDescent="0.3">
      <c r="A80" s="63" t="str">
        <f t="shared" si="11"/>
        <v>Hotel</v>
      </c>
      <c r="B80" s="63">
        <v>17</v>
      </c>
      <c r="C80" s="63" t="str">
        <f t="shared" si="10"/>
        <v>Hotel17</v>
      </c>
      <c r="D80" s="63" t="s">
        <v>73</v>
      </c>
      <c r="E80" s="63">
        <v>50</v>
      </c>
      <c r="F80" s="63">
        <v>30</v>
      </c>
      <c r="G80" s="63">
        <v>30</v>
      </c>
      <c r="H80" s="63">
        <v>25</v>
      </c>
      <c r="I80" s="63">
        <v>25</v>
      </c>
      <c r="J80" s="63">
        <v>20</v>
      </c>
      <c r="K80" s="63" t="s">
        <v>62</v>
      </c>
      <c r="L80" s="63" t="s">
        <v>62</v>
      </c>
      <c r="M80" s="63" t="s">
        <v>62</v>
      </c>
      <c r="N80" s="63">
        <v>30</v>
      </c>
      <c r="O80" s="63">
        <v>35</v>
      </c>
      <c r="P80" s="63">
        <v>30</v>
      </c>
      <c r="Q80" s="63">
        <v>63</v>
      </c>
      <c r="R80" s="63">
        <v>65</v>
      </c>
      <c r="S80" s="63">
        <v>64</v>
      </c>
    </row>
    <row r="81" spans="1:19" x14ac:dyDescent="0.3">
      <c r="A81" s="63" t="str">
        <f t="shared" si="11"/>
        <v>Hotel</v>
      </c>
      <c r="B81" s="63">
        <v>18</v>
      </c>
      <c r="C81" s="63" t="str">
        <f t="shared" si="10"/>
        <v>Hotel18</v>
      </c>
      <c r="D81" s="63" t="s">
        <v>74</v>
      </c>
      <c r="E81" s="63">
        <v>50</v>
      </c>
      <c r="F81" s="63">
        <v>50</v>
      </c>
      <c r="G81" s="63">
        <v>40</v>
      </c>
      <c r="H81" s="63">
        <v>25</v>
      </c>
      <c r="I81" s="63">
        <v>25</v>
      </c>
      <c r="J81" s="63">
        <v>20</v>
      </c>
      <c r="K81" s="63" t="s">
        <v>62</v>
      </c>
      <c r="L81" s="63" t="s">
        <v>62</v>
      </c>
      <c r="M81" s="63" t="s">
        <v>62</v>
      </c>
      <c r="N81" s="63">
        <v>40</v>
      </c>
      <c r="O81" s="63">
        <v>40</v>
      </c>
      <c r="P81" s="63">
        <v>40</v>
      </c>
      <c r="Q81" s="63">
        <v>80</v>
      </c>
      <c r="R81" s="63">
        <v>75</v>
      </c>
      <c r="S81" s="63">
        <v>62</v>
      </c>
    </row>
    <row r="82" spans="1:19" x14ac:dyDescent="0.3">
      <c r="A82" s="63" t="str">
        <f t="shared" si="11"/>
        <v>Hotel</v>
      </c>
      <c r="B82" s="63">
        <v>19</v>
      </c>
      <c r="C82" s="63" t="str">
        <f t="shared" si="10"/>
        <v>Hotel19</v>
      </c>
      <c r="D82" s="63" t="s">
        <v>75</v>
      </c>
      <c r="E82" s="63">
        <v>50</v>
      </c>
      <c r="F82" s="63">
        <v>60</v>
      </c>
      <c r="G82" s="63">
        <v>40</v>
      </c>
      <c r="H82" s="63">
        <v>60</v>
      </c>
      <c r="I82" s="63">
        <v>60</v>
      </c>
      <c r="J82" s="63">
        <v>50</v>
      </c>
      <c r="K82" s="63" t="s">
        <v>62</v>
      </c>
      <c r="L82" s="63" t="s">
        <v>62</v>
      </c>
      <c r="M82" s="63" t="s">
        <v>62</v>
      </c>
      <c r="N82" s="63">
        <v>55</v>
      </c>
      <c r="O82" s="63">
        <v>55</v>
      </c>
      <c r="P82" s="63">
        <v>50</v>
      </c>
      <c r="Q82" s="63">
        <v>86</v>
      </c>
      <c r="R82" s="63">
        <v>80</v>
      </c>
      <c r="S82" s="63">
        <v>65</v>
      </c>
    </row>
    <row r="83" spans="1:19" x14ac:dyDescent="0.3">
      <c r="A83" s="63" t="str">
        <f t="shared" si="11"/>
        <v>Hotel</v>
      </c>
      <c r="B83" s="63">
        <v>20</v>
      </c>
      <c r="C83" s="63" t="str">
        <f t="shared" si="10"/>
        <v>Hotel20</v>
      </c>
      <c r="D83" s="63" t="s">
        <v>76</v>
      </c>
      <c r="E83" s="63">
        <v>70</v>
      </c>
      <c r="F83" s="63">
        <v>60</v>
      </c>
      <c r="G83" s="63">
        <v>60</v>
      </c>
      <c r="H83" s="63">
        <v>80</v>
      </c>
      <c r="I83" s="63">
        <v>70</v>
      </c>
      <c r="J83" s="63">
        <v>70</v>
      </c>
      <c r="K83" s="63" t="s">
        <v>62</v>
      </c>
      <c r="L83" s="63" t="s">
        <v>62</v>
      </c>
      <c r="M83" s="63" t="s">
        <v>62</v>
      </c>
      <c r="N83" s="63">
        <v>60</v>
      </c>
      <c r="O83" s="63">
        <v>55</v>
      </c>
      <c r="P83" s="63">
        <v>50</v>
      </c>
      <c r="Q83" s="63">
        <v>70</v>
      </c>
      <c r="R83" s="63">
        <v>80</v>
      </c>
      <c r="S83" s="63">
        <v>63</v>
      </c>
    </row>
    <row r="84" spans="1:19" x14ac:dyDescent="0.3">
      <c r="A84" s="63" t="str">
        <f t="shared" si="11"/>
        <v>Hotel</v>
      </c>
      <c r="B84" s="63">
        <v>21</v>
      </c>
      <c r="C84" s="63" t="str">
        <f t="shared" si="10"/>
        <v>Hotel21</v>
      </c>
      <c r="D84" s="63" t="s">
        <v>77</v>
      </c>
      <c r="E84" s="63">
        <v>70</v>
      </c>
      <c r="F84" s="63">
        <v>60</v>
      </c>
      <c r="G84" s="63">
        <v>60</v>
      </c>
      <c r="H84" s="63">
        <v>90</v>
      </c>
      <c r="I84" s="63">
        <v>70</v>
      </c>
      <c r="J84" s="63">
        <v>80</v>
      </c>
      <c r="K84" s="63" t="s">
        <v>62</v>
      </c>
      <c r="L84" s="63" t="s">
        <v>62</v>
      </c>
      <c r="M84" s="63" t="s">
        <v>62</v>
      </c>
      <c r="N84" s="63">
        <v>50</v>
      </c>
      <c r="O84" s="63">
        <v>50</v>
      </c>
      <c r="P84" s="63">
        <v>40</v>
      </c>
      <c r="Q84" s="63">
        <v>70</v>
      </c>
      <c r="R84" s="63">
        <v>75</v>
      </c>
      <c r="S84" s="63">
        <v>63</v>
      </c>
    </row>
    <row r="85" spans="1:19" x14ac:dyDescent="0.3">
      <c r="A85" s="63" t="str">
        <f t="shared" si="11"/>
        <v>Hotel</v>
      </c>
      <c r="B85" s="63">
        <v>22</v>
      </c>
      <c r="C85" s="63" t="str">
        <f t="shared" si="10"/>
        <v>Hotel22</v>
      </c>
      <c r="D85" s="63" t="s">
        <v>78</v>
      </c>
      <c r="E85" s="63">
        <v>80</v>
      </c>
      <c r="F85" s="63">
        <v>70</v>
      </c>
      <c r="G85" s="63">
        <v>80</v>
      </c>
      <c r="H85" s="63">
        <v>80</v>
      </c>
      <c r="I85" s="63">
        <v>70</v>
      </c>
      <c r="J85" s="63">
        <v>60</v>
      </c>
      <c r="K85" s="63" t="s">
        <v>62</v>
      </c>
      <c r="L85" s="63" t="s">
        <v>62</v>
      </c>
      <c r="M85" s="63" t="s">
        <v>62</v>
      </c>
      <c r="N85" s="63">
        <v>55</v>
      </c>
      <c r="O85" s="63">
        <v>55</v>
      </c>
      <c r="P85" s="63">
        <v>50</v>
      </c>
      <c r="Q85" s="63">
        <v>70</v>
      </c>
      <c r="R85" s="63">
        <v>75</v>
      </c>
      <c r="S85" s="63">
        <v>63</v>
      </c>
    </row>
    <row r="86" spans="1:19" x14ac:dyDescent="0.3">
      <c r="A86" s="63" t="str">
        <f t="shared" si="11"/>
        <v>Hotel</v>
      </c>
      <c r="B86" s="63">
        <v>23</v>
      </c>
      <c r="C86" s="63" t="str">
        <f t="shared" si="10"/>
        <v>Hotel23</v>
      </c>
      <c r="D86" s="63" t="s">
        <v>79</v>
      </c>
      <c r="E86" s="63">
        <v>90</v>
      </c>
      <c r="F86" s="63">
        <v>70</v>
      </c>
      <c r="G86" s="63">
        <v>80</v>
      </c>
      <c r="H86" s="63">
        <v>60</v>
      </c>
      <c r="I86" s="63">
        <v>60</v>
      </c>
      <c r="J86" s="63">
        <v>50</v>
      </c>
      <c r="K86" s="63" t="s">
        <v>62</v>
      </c>
      <c r="L86" s="63" t="s">
        <v>62</v>
      </c>
      <c r="M86" s="63" t="s">
        <v>62</v>
      </c>
      <c r="N86" s="63">
        <v>45</v>
      </c>
      <c r="O86" s="63">
        <v>40</v>
      </c>
      <c r="P86" s="63">
        <v>40</v>
      </c>
      <c r="Q86" s="63">
        <v>45</v>
      </c>
      <c r="R86" s="63">
        <v>55</v>
      </c>
      <c r="S86" s="63">
        <v>40</v>
      </c>
    </row>
    <row r="87" spans="1:19" x14ac:dyDescent="0.3">
      <c r="A87" s="63" t="str">
        <f t="shared" si="11"/>
        <v>Hotel</v>
      </c>
      <c r="B87" s="63">
        <v>24</v>
      </c>
      <c r="C87" s="63" t="str">
        <f t="shared" si="10"/>
        <v>Hotel24</v>
      </c>
      <c r="D87" s="63" t="s">
        <v>80</v>
      </c>
      <c r="E87" s="63">
        <v>90</v>
      </c>
      <c r="F87" s="63">
        <v>70</v>
      </c>
      <c r="G87" s="63">
        <v>80</v>
      </c>
      <c r="H87" s="63">
        <v>30</v>
      </c>
      <c r="I87" s="63">
        <v>30</v>
      </c>
      <c r="J87" s="63">
        <v>30</v>
      </c>
      <c r="K87" s="63" t="s">
        <v>62</v>
      </c>
      <c r="L87" s="63" t="s">
        <v>62</v>
      </c>
      <c r="M87" s="63" t="s">
        <v>62</v>
      </c>
      <c r="N87" s="63">
        <v>25</v>
      </c>
      <c r="O87" s="63">
        <v>30</v>
      </c>
      <c r="P87" s="63">
        <v>20</v>
      </c>
      <c r="Q87" s="63">
        <v>45</v>
      </c>
      <c r="R87" s="63">
        <v>55</v>
      </c>
      <c r="S87" s="63">
        <v>40</v>
      </c>
    </row>
    <row r="88" spans="1:19" x14ac:dyDescent="0.3">
      <c r="D88" s="89" t="s">
        <v>155</v>
      </c>
      <c r="E88" s="90">
        <f>AVERAGE(E64:E87)</f>
        <v>57.916666666666664</v>
      </c>
      <c r="F88" s="90">
        <f t="shared" ref="F88" si="12">AVERAGE(F64:F87)</f>
        <v>57.916666666666664</v>
      </c>
      <c r="G88" s="90">
        <f t="shared" ref="G88" si="13">AVERAGE(G64:G87)</f>
        <v>54.166666666666664</v>
      </c>
      <c r="H88" s="90">
        <f t="shared" ref="H88" si="14">AVERAGE(H64:H87)</f>
        <v>35.625</v>
      </c>
      <c r="I88" s="90">
        <f t="shared" ref="I88" si="15">AVERAGE(I64:I87)</f>
        <v>32.708333333333336</v>
      </c>
      <c r="J88" s="90">
        <f t="shared" ref="J88" si="16">AVERAGE(J64:J87)</f>
        <v>33.75</v>
      </c>
    </row>
    <row r="89" spans="1:19" x14ac:dyDescent="0.3">
      <c r="D89" s="89" t="s">
        <v>156</v>
      </c>
      <c r="E89" s="91">
        <f>E88*5/7+F88/7+G88/7</f>
        <v>57.38095238095238</v>
      </c>
      <c r="F89" s="92"/>
      <c r="G89" s="92"/>
      <c r="H89" s="91">
        <f>H88*5/7+I88/7+J88/7</f>
        <v>34.94047619047619</v>
      </c>
      <c r="I89" s="92"/>
      <c r="J89" s="92"/>
    </row>
    <row r="90" spans="1:19" x14ac:dyDescent="0.3">
      <c r="E90" s="91"/>
      <c r="F90" s="92"/>
      <c r="G90" s="92"/>
      <c r="H90" s="91"/>
      <c r="I90" s="92"/>
      <c r="J90" s="92"/>
    </row>
    <row r="91" spans="1:19" x14ac:dyDescent="0.3">
      <c r="D91" s="101" t="s">
        <v>85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1:19" x14ac:dyDescent="0.3">
      <c r="D92" s="63" t="s">
        <v>45</v>
      </c>
      <c r="E92" s="101" t="s">
        <v>46</v>
      </c>
      <c r="F92" s="101"/>
      <c r="G92" s="101"/>
      <c r="H92" s="101" t="s">
        <v>47</v>
      </c>
      <c r="I92" s="101"/>
      <c r="J92" s="101"/>
      <c r="K92" s="101" t="s">
        <v>48</v>
      </c>
      <c r="L92" s="101"/>
      <c r="M92" s="101"/>
      <c r="N92" s="101" t="s">
        <v>49</v>
      </c>
      <c r="O92" s="101"/>
      <c r="P92" s="101"/>
      <c r="Q92" s="101" t="s">
        <v>50</v>
      </c>
      <c r="R92" s="101"/>
      <c r="S92" s="101"/>
    </row>
    <row r="93" spans="1:19" x14ac:dyDescent="0.3">
      <c r="E93" s="63" t="s">
        <v>51</v>
      </c>
      <c r="F93" s="63" t="s">
        <v>52</v>
      </c>
      <c r="G93" s="63" t="s">
        <v>53</v>
      </c>
      <c r="H93" s="63" t="s">
        <v>51</v>
      </c>
      <c r="I93" s="63" t="s">
        <v>52</v>
      </c>
      <c r="J93" s="63" t="s">
        <v>53</v>
      </c>
      <c r="K93" s="63" t="s">
        <v>51</v>
      </c>
      <c r="L93" s="63" t="s">
        <v>52</v>
      </c>
      <c r="M93" s="63" t="s">
        <v>53</v>
      </c>
      <c r="N93" s="63" t="s">
        <v>51</v>
      </c>
      <c r="O93" s="63" t="s">
        <v>52</v>
      </c>
      <c r="P93" s="63" t="s">
        <v>53</v>
      </c>
      <c r="Q93" s="63" t="s">
        <v>51</v>
      </c>
      <c r="R93" s="63" t="s">
        <v>52</v>
      </c>
      <c r="S93" s="63" t="s">
        <v>53</v>
      </c>
    </row>
    <row r="94" spans="1:19" x14ac:dyDescent="0.3">
      <c r="A94" s="63" t="s">
        <v>86</v>
      </c>
      <c r="B94" s="63">
        <v>1</v>
      </c>
      <c r="C94" s="63" t="str">
        <f>A94&amp;B94</f>
        <v>Lightman1</v>
      </c>
      <c r="D94" s="63" t="s">
        <v>55</v>
      </c>
      <c r="E94" s="63">
        <v>0</v>
      </c>
      <c r="F94" s="63">
        <v>0</v>
      </c>
      <c r="G94" s="63">
        <v>0</v>
      </c>
      <c r="H94" s="63">
        <v>5</v>
      </c>
      <c r="I94" s="63">
        <v>5</v>
      </c>
      <c r="J94" s="63">
        <v>5</v>
      </c>
      <c r="K94" s="63" t="s">
        <v>56</v>
      </c>
      <c r="L94" s="63" t="s">
        <v>56</v>
      </c>
      <c r="M94" s="63" t="s">
        <v>56</v>
      </c>
      <c r="N94" s="63">
        <v>5</v>
      </c>
      <c r="O94" s="63">
        <v>5</v>
      </c>
      <c r="P94" s="63">
        <v>4</v>
      </c>
      <c r="Q94" s="63">
        <v>0</v>
      </c>
      <c r="R94" s="63">
        <v>0</v>
      </c>
      <c r="S94" s="63">
        <v>0</v>
      </c>
    </row>
    <row r="95" spans="1:19" x14ac:dyDescent="0.3">
      <c r="A95" s="63" t="str">
        <f>A94</f>
        <v>Lightman</v>
      </c>
      <c r="B95" s="63">
        <v>2</v>
      </c>
      <c r="C95" s="63" t="str">
        <f t="shared" ref="C95:C117" si="17">A95&amp;B95</f>
        <v>Lightman2</v>
      </c>
      <c r="D95" s="63" t="s">
        <v>57</v>
      </c>
      <c r="E95" s="63">
        <v>0</v>
      </c>
      <c r="F95" s="63">
        <v>0</v>
      </c>
      <c r="G95" s="63">
        <v>0</v>
      </c>
      <c r="H95" s="63">
        <v>5</v>
      </c>
      <c r="I95" s="63">
        <v>5</v>
      </c>
      <c r="J95" s="63">
        <v>5</v>
      </c>
      <c r="K95" s="63" t="s">
        <v>56</v>
      </c>
      <c r="L95" s="63" t="s">
        <v>56</v>
      </c>
      <c r="M95" s="63" t="s">
        <v>56</v>
      </c>
      <c r="N95" s="63">
        <v>5</v>
      </c>
      <c r="O95" s="63">
        <v>5</v>
      </c>
      <c r="P95" s="63">
        <v>4</v>
      </c>
      <c r="Q95" s="63">
        <v>0</v>
      </c>
      <c r="R95" s="63">
        <v>0</v>
      </c>
      <c r="S95" s="63">
        <v>0</v>
      </c>
    </row>
    <row r="96" spans="1:19" x14ac:dyDescent="0.3">
      <c r="A96" s="63" t="str">
        <f t="shared" ref="A96:A117" si="18">A95</f>
        <v>Lightman</v>
      </c>
      <c r="B96" s="63">
        <v>3</v>
      </c>
      <c r="C96" s="63" t="str">
        <f t="shared" si="17"/>
        <v>Lightman3</v>
      </c>
      <c r="D96" s="63" t="s">
        <v>58</v>
      </c>
      <c r="E96" s="63">
        <v>0</v>
      </c>
      <c r="F96" s="63">
        <v>0</v>
      </c>
      <c r="G96" s="63">
        <v>0</v>
      </c>
      <c r="H96" s="63">
        <v>5</v>
      </c>
      <c r="I96" s="63">
        <v>5</v>
      </c>
      <c r="J96" s="63">
        <v>5</v>
      </c>
      <c r="K96" s="63" t="s">
        <v>56</v>
      </c>
      <c r="L96" s="63" t="s">
        <v>56</v>
      </c>
      <c r="M96" s="63" t="s">
        <v>56</v>
      </c>
      <c r="N96" s="63">
        <v>5</v>
      </c>
      <c r="O96" s="63">
        <v>5</v>
      </c>
      <c r="P96" s="63">
        <v>4</v>
      </c>
      <c r="Q96" s="63">
        <v>0</v>
      </c>
      <c r="R96" s="63">
        <v>0</v>
      </c>
      <c r="S96" s="63">
        <v>0</v>
      </c>
    </row>
    <row r="97" spans="1:19" x14ac:dyDescent="0.3">
      <c r="A97" s="63" t="str">
        <f t="shared" si="18"/>
        <v>Lightman</v>
      </c>
      <c r="B97" s="63">
        <v>4</v>
      </c>
      <c r="C97" s="63" t="str">
        <f t="shared" si="17"/>
        <v>Lightman4</v>
      </c>
      <c r="D97" s="63" t="s">
        <v>59</v>
      </c>
      <c r="E97" s="63">
        <v>0</v>
      </c>
      <c r="F97" s="63">
        <v>0</v>
      </c>
      <c r="G97" s="63">
        <v>0</v>
      </c>
      <c r="H97" s="63">
        <v>5</v>
      </c>
      <c r="I97" s="63">
        <v>5</v>
      </c>
      <c r="J97" s="63">
        <v>5</v>
      </c>
      <c r="K97" s="63" t="s">
        <v>56</v>
      </c>
      <c r="L97" s="63" t="s">
        <v>56</v>
      </c>
      <c r="M97" s="63" t="s">
        <v>56</v>
      </c>
      <c r="N97" s="63">
        <v>5</v>
      </c>
      <c r="O97" s="63">
        <v>5</v>
      </c>
      <c r="P97" s="63">
        <v>4</v>
      </c>
      <c r="Q97" s="63">
        <v>0</v>
      </c>
      <c r="R97" s="63">
        <v>0</v>
      </c>
      <c r="S97" s="63">
        <v>0</v>
      </c>
    </row>
    <row r="98" spans="1:19" x14ac:dyDescent="0.3">
      <c r="A98" s="63" t="str">
        <f t="shared" si="18"/>
        <v>Lightman</v>
      </c>
      <c r="B98" s="63">
        <v>5</v>
      </c>
      <c r="C98" s="63" t="str">
        <f t="shared" si="17"/>
        <v>Lightman5</v>
      </c>
      <c r="D98" s="63" t="s">
        <v>60</v>
      </c>
      <c r="E98" s="63">
        <v>0</v>
      </c>
      <c r="F98" s="63">
        <v>0</v>
      </c>
      <c r="G98" s="63">
        <v>0</v>
      </c>
      <c r="H98" s="63">
        <v>5</v>
      </c>
      <c r="I98" s="63">
        <v>5</v>
      </c>
      <c r="J98" s="63">
        <v>5</v>
      </c>
      <c r="K98" s="63" t="s">
        <v>56</v>
      </c>
      <c r="L98" s="63" t="s">
        <v>56</v>
      </c>
      <c r="M98" s="63" t="s">
        <v>56</v>
      </c>
      <c r="N98" s="63">
        <v>5</v>
      </c>
      <c r="O98" s="63">
        <v>5</v>
      </c>
      <c r="P98" s="63">
        <v>4</v>
      </c>
      <c r="Q98" s="63">
        <v>0</v>
      </c>
      <c r="R98" s="63">
        <v>0</v>
      </c>
      <c r="S98" s="63">
        <v>0</v>
      </c>
    </row>
    <row r="99" spans="1:19" x14ac:dyDescent="0.3">
      <c r="A99" s="63" t="str">
        <f t="shared" si="18"/>
        <v>Lightman</v>
      </c>
      <c r="B99" s="63">
        <v>6</v>
      </c>
      <c r="C99" s="63" t="str">
        <f t="shared" si="17"/>
        <v>Lightman6</v>
      </c>
      <c r="D99" s="63" t="s">
        <v>61</v>
      </c>
      <c r="E99" s="63">
        <v>0</v>
      </c>
      <c r="F99" s="63">
        <v>0</v>
      </c>
      <c r="G99" s="63">
        <v>0</v>
      </c>
      <c r="H99" s="63">
        <v>10</v>
      </c>
      <c r="I99" s="63">
        <v>5</v>
      </c>
      <c r="J99" s="63">
        <v>5</v>
      </c>
      <c r="K99" s="63" t="s">
        <v>56</v>
      </c>
      <c r="L99" s="63" t="s">
        <v>56</v>
      </c>
      <c r="M99" s="63" t="s">
        <v>56</v>
      </c>
      <c r="N99" s="63">
        <v>8</v>
      </c>
      <c r="O99" s="63">
        <v>8</v>
      </c>
      <c r="P99" s="63">
        <v>7</v>
      </c>
      <c r="Q99" s="63">
        <v>0</v>
      </c>
      <c r="R99" s="63">
        <v>0</v>
      </c>
      <c r="S99" s="63">
        <v>0</v>
      </c>
    </row>
    <row r="100" spans="1:19" x14ac:dyDescent="0.3">
      <c r="A100" s="63" t="str">
        <f t="shared" si="18"/>
        <v>Lightman</v>
      </c>
      <c r="B100" s="63">
        <v>7</v>
      </c>
      <c r="C100" s="63" t="str">
        <f t="shared" si="17"/>
        <v>Lightman7</v>
      </c>
      <c r="D100" s="63" t="s">
        <v>63</v>
      </c>
      <c r="E100" s="63">
        <v>10</v>
      </c>
      <c r="F100" s="63">
        <v>10</v>
      </c>
      <c r="G100" s="63">
        <v>5</v>
      </c>
      <c r="H100" s="63">
        <v>10</v>
      </c>
      <c r="I100" s="63">
        <v>10</v>
      </c>
      <c r="J100" s="63">
        <v>5</v>
      </c>
      <c r="K100" s="63" t="s">
        <v>62</v>
      </c>
      <c r="L100" s="63" t="s">
        <v>62</v>
      </c>
      <c r="M100" s="63" t="s">
        <v>56</v>
      </c>
      <c r="N100" s="63">
        <v>7</v>
      </c>
      <c r="O100" s="63">
        <v>7</v>
      </c>
      <c r="P100" s="63">
        <v>4</v>
      </c>
      <c r="Q100" s="63">
        <v>0</v>
      </c>
      <c r="R100" s="63">
        <v>0</v>
      </c>
      <c r="S100" s="63">
        <v>0</v>
      </c>
    </row>
    <row r="101" spans="1:19" x14ac:dyDescent="0.3">
      <c r="A101" s="63" t="str">
        <f t="shared" si="18"/>
        <v>Lightman</v>
      </c>
      <c r="B101" s="63">
        <v>8</v>
      </c>
      <c r="C101" s="63" t="str">
        <f t="shared" si="17"/>
        <v>Lightman8</v>
      </c>
      <c r="D101" s="63" t="s">
        <v>64</v>
      </c>
      <c r="E101" s="63">
        <v>20</v>
      </c>
      <c r="F101" s="63">
        <v>10</v>
      </c>
      <c r="G101" s="63">
        <v>5</v>
      </c>
      <c r="H101" s="63">
        <v>30</v>
      </c>
      <c r="I101" s="63">
        <v>10</v>
      </c>
      <c r="J101" s="63">
        <v>5</v>
      </c>
      <c r="K101" s="63" t="s">
        <v>62</v>
      </c>
      <c r="L101" s="63" t="s">
        <v>62</v>
      </c>
      <c r="M101" s="63" t="s">
        <v>56</v>
      </c>
      <c r="N101" s="63">
        <v>19</v>
      </c>
      <c r="O101" s="63">
        <v>11</v>
      </c>
      <c r="P101" s="63">
        <v>4</v>
      </c>
      <c r="Q101" s="63">
        <v>35</v>
      </c>
      <c r="R101" s="63">
        <v>16</v>
      </c>
      <c r="S101" s="63">
        <v>0</v>
      </c>
    </row>
    <row r="102" spans="1:19" x14ac:dyDescent="0.3">
      <c r="A102" s="63" t="str">
        <f t="shared" si="18"/>
        <v>Lightman</v>
      </c>
      <c r="B102" s="63">
        <v>9</v>
      </c>
      <c r="C102" s="63" t="str">
        <f t="shared" si="17"/>
        <v>Lightman9</v>
      </c>
      <c r="D102" s="63" t="s">
        <v>65</v>
      </c>
      <c r="E102" s="63">
        <v>95</v>
      </c>
      <c r="F102" s="63">
        <v>30</v>
      </c>
      <c r="G102" s="63">
        <v>5</v>
      </c>
      <c r="H102" s="63">
        <v>90</v>
      </c>
      <c r="I102" s="63">
        <v>30</v>
      </c>
      <c r="J102" s="63">
        <v>5</v>
      </c>
      <c r="K102" s="63" t="s">
        <v>62</v>
      </c>
      <c r="L102" s="63" t="s">
        <v>62</v>
      </c>
      <c r="M102" s="63" t="s">
        <v>56</v>
      </c>
      <c r="N102" s="63">
        <v>35</v>
      </c>
      <c r="O102" s="63">
        <v>15</v>
      </c>
      <c r="P102" s="63">
        <v>4</v>
      </c>
      <c r="Q102" s="63">
        <v>69</v>
      </c>
      <c r="R102" s="63">
        <v>14</v>
      </c>
      <c r="S102" s="63">
        <v>0</v>
      </c>
    </row>
    <row r="103" spans="1:19" x14ac:dyDescent="0.3">
      <c r="A103" s="63" t="str">
        <f t="shared" si="18"/>
        <v>Lightman</v>
      </c>
      <c r="B103" s="63">
        <v>10</v>
      </c>
      <c r="C103" s="63" t="str">
        <f t="shared" si="17"/>
        <v>Lightman10</v>
      </c>
      <c r="D103" s="63" t="s">
        <v>66</v>
      </c>
      <c r="E103" s="63">
        <v>95</v>
      </c>
      <c r="F103" s="63">
        <v>30</v>
      </c>
      <c r="G103" s="63">
        <v>5</v>
      </c>
      <c r="H103" s="63">
        <v>90</v>
      </c>
      <c r="I103" s="63">
        <v>30</v>
      </c>
      <c r="J103" s="63">
        <v>5</v>
      </c>
      <c r="K103" s="63" t="s">
        <v>62</v>
      </c>
      <c r="L103" s="63" t="s">
        <v>62</v>
      </c>
      <c r="M103" s="63" t="s">
        <v>56</v>
      </c>
      <c r="N103" s="63">
        <v>38</v>
      </c>
      <c r="O103" s="63">
        <v>21</v>
      </c>
      <c r="P103" s="63">
        <v>4</v>
      </c>
      <c r="Q103" s="63">
        <v>43</v>
      </c>
      <c r="R103" s="63">
        <v>21</v>
      </c>
      <c r="S103" s="63">
        <v>0</v>
      </c>
    </row>
    <row r="104" spans="1:19" x14ac:dyDescent="0.3">
      <c r="A104" s="63" t="str">
        <f t="shared" si="18"/>
        <v>Lightman</v>
      </c>
      <c r="B104" s="63">
        <v>11</v>
      </c>
      <c r="C104" s="63" t="str">
        <f t="shared" si="17"/>
        <v>Lightman11</v>
      </c>
      <c r="D104" s="63" t="s">
        <v>67</v>
      </c>
      <c r="E104" s="63">
        <v>95</v>
      </c>
      <c r="F104" s="63">
        <v>30</v>
      </c>
      <c r="G104" s="63">
        <v>5</v>
      </c>
      <c r="H104" s="63">
        <v>90</v>
      </c>
      <c r="I104" s="63">
        <v>30</v>
      </c>
      <c r="J104" s="63">
        <v>5</v>
      </c>
      <c r="K104" s="63" t="s">
        <v>62</v>
      </c>
      <c r="L104" s="63" t="s">
        <v>62</v>
      </c>
      <c r="M104" s="63" t="s">
        <v>56</v>
      </c>
      <c r="N104" s="63">
        <v>39</v>
      </c>
      <c r="O104" s="63">
        <v>19</v>
      </c>
      <c r="P104" s="63">
        <v>4</v>
      </c>
      <c r="Q104" s="63">
        <v>37</v>
      </c>
      <c r="R104" s="63">
        <v>18</v>
      </c>
      <c r="S104" s="63">
        <v>0</v>
      </c>
    </row>
    <row r="105" spans="1:19" x14ac:dyDescent="0.3">
      <c r="A105" s="63" t="str">
        <f t="shared" si="18"/>
        <v>Lightman</v>
      </c>
      <c r="B105" s="63">
        <v>12</v>
      </c>
      <c r="C105" s="63" t="str">
        <f t="shared" si="17"/>
        <v>Lightman12</v>
      </c>
      <c r="D105" s="63" t="s">
        <v>68</v>
      </c>
      <c r="E105" s="63">
        <v>95</v>
      </c>
      <c r="F105" s="63">
        <v>30</v>
      </c>
      <c r="G105" s="63">
        <v>5</v>
      </c>
      <c r="H105" s="63">
        <v>90</v>
      </c>
      <c r="I105" s="63">
        <v>30</v>
      </c>
      <c r="J105" s="63">
        <v>5</v>
      </c>
      <c r="K105" s="63" t="s">
        <v>62</v>
      </c>
      <c r="L105" s="63" t="s">
        <v>62</v>
      </c>
      <c r="M105" s="63" t="s">
        <v>56</v>
      </c>
      <c r="N105" s="63">
        <v>47</v>
      </c>
      <c r="O105" s="63">
        <v>23</v>
      </c>
      <c r="P105" s="63">
        <v>6</v>
      </c>
      <c r="Q105" s="63">
        <v>43</v>
      </c>
      <c r="R105" s="63">
        <v>25</v>
      </c>
      <c r="S105" s="63">
        <v>0</v>
      </c>
    </row>
    <row r="106" spans="1:19" x14ac:dyDescent="0.3">
      <c r="A106" s="63" t="str">
        <f t="shared" si="18"/>
        <v>Lightman</v>
      </c>
      <c r="B106" s="63">
        <v>13</v>
      </c>
      <c r="C106" s="63" t="str">
        <f t="shared" si="17"/>
        <v>Lightman13</v>
      </c>
      <c r="D106" s="63" t="s">
        <v>69</v>
      </c>
      <c r="E106" s="63">
        <v>50</v>
      </c>
      <c r="F106" s="63">
        <v>10</v>
      </c>
      <c r="G106" s="63">
        <v>5</v>
      </c>
      <c r="H106" s="63">
        <v>80</v>
      </c>
      <c r="I106" s="63">
        <v>15</v>
      </c>
      <c r="J106" s="63">
        <v>5</v>
      </c>
      <c r="K106" s="63" t="s">
        <v>62</v>
      </c>
      <c r="L106" s="63" t="s">
        <v>62</v>
      </c>
      <c r="M106" s="63" t="s">
        <v>56</v>
      </c>
      <c r="N106" s="63">
        <v>57</v>
      </c>
      <c r="O106" s="63">
        <v>20</v>
      </c>
      <c r="P106" s="63">
        <v>6</v>
      </c>
      <c r="Q106" s="63">
        <v>58</v>
      </c>
      <c r="R106" s="63">
        <v>21</v>
      </c>
      <c r="S106" s="63">
        <v>0</v>
      </c>
    </row>
    <row r="107" spans="1:19" x14ac:dyDescent="0.3">
      <c r="A107" s="63" t="str">
        <f t="shared" si="18"/>
        <v>Lightman</v>
      </c>
      <c r="B107" s="63">
        <v>14</v>
      </c>
      <c r="C107" s="63" t="str">
        <f t="shared" si="17"/>
        <v>Lightman14</v>
      </c>
      <c r="D107" s="63" t="s">
        <v>70</v>
      </c>
      <c r="E107" s="63">
        <v>95</v>
      </c>
      <c r="F107" s="63">
        <v>10</v>
      </c>
      <c r="G107" s="63">
        <v>5</v>
      </c>
      <c r="H107" s="63">
        <v>90</v>
      </c>
      <c r="I107" s="63">
        <v>15</v>
      </c>
      <c r="J107" s="63">
        <v>5</v>
      </c>
      <c r="K107" s="63" t="s">
        <v>62</v>
      </c>
      <c r="L107" s="63" t="s">
        <v>62</v>
      </c>
      <c r="M107" s="63" t="s">
        <v>56</v>
      </c>
      <c r="N107" s="63">
        <v>54</v>
      </c>
      <c r="O107" s="63">
        <v>19</v>
      </c>
      <c r="P107" s="63">
        <v>9</v>
      </c>
      <c r="Q107" s="63">
        <v>48</v>
      </c>
      <c r="R107" s="63">
        <v>13</v>
      </c>
      <c r="S107" s="63">
        <v>0</v>
      </c>
    </row>
    <row r="108" spans="1:19" x14ac:dyDescent="0.3">
      <c r="A108" s="63" t="str">
        <f t="shared" si="18"/>
        <v>Lightman</v>
      </c>
      <c r="B108" s="63">
        <v>15</v>
      </c>
      <c r="C108" s="63" t="str">
        <f t="shared" si="17"/>
        <v>Lightman15</v>
      </c>
      <c r="D108" s="63" t="s">
        <v>71</v>
      </c>
      <c r="E108" s="63">
        <v>95</v>
      </c>
      <c r="F108" s="63">
        <v>10</v>
      </c>
      <c r="G108" s="63">
        <v>5</v>
      </c>
      <c r="H108" s="63">
        <v>90</v>
      </c>
      <c r="I108" s="63">
        <v>15</v>
      </c>
      <c r="J108" s="63">
        <v>5</v>
      </c>
      <c r="K108" s="63" t="s">
        <v>62</v>
      </c>
      <c r="L108" s="63" t="s">
        <v>62</v>
      </c>
      <c r="M108" s="63" t="s">
        <v>56</v>
      </c>
      <c r="N108" s="63">
        <v>34</v>
      </c>
      <c r="O108" s="63">
        <v>15</v>
      </c>
      <c r="P108" s="63">
        <v>6</v>
      </c>
      <c r="Q108" s="63">
        <v>37</v>
      </c>
      <c r="R108" s="63">
        <v>8</v>
      </c>
      <c r="S108" s="63">
        <v>0</v>
      </c>
    </row>
    <row r="109" spans="1:19" x14ac:dyDescent="0.3">
      <c r="A109" s="63" t="str">
        <f t="shared" si="18"/>
        <v>Lightman</v>
      </c>
      <c r="B109" s="63">
        <v>16</v>
      </c>
      <c r="C109" s="63" t="str">
        <f t="shared" si="17"/>
        <v>Lightman16</v>
      </c>
      <c r="D109" s="63" t="s">
        <v>72</v>
      </c>
      <c r="E109" s="63">
        <v>95</v>
      </c>
      <c r="F109" s="63">
        <v>10</v>
      </c>
      <c r="G109" s="63">
        <v>5</v>
      </c>
      <c r="H109" s="63">
        <v>90</v>
      </c>
      <c r="I109" s="63">
        <v>15</v>
      </c>
      <c r="J109" s="63">
        <v>5</v>
      </c>
      <c r="K109" s="63" t="s">
        <v>62</v>
      </c>
      <c r="L109" s="63" t="s">
        <v>62</v>
      </c>
      <c r="M109" s="63" t="s">
        <v>56</v>
      </c>
      <c r="N109" s="63">
        <v>33</v>
      </c>
      <c r="O109" s="63">
        <v>12</v>
      </c>
      <c r="P109" s="63">
        <v>4</v>
      </c>
      <c r="Q109" s="63">
        <v>37</v>
      </c>
      <c r="R109" s="63">
        <v>4</v>
      </c>
      <c r="S109" s="63">
        <v>0</v>
      </c>
    </row>
    <row r="110" spans="1:19" x14ac:dyDescent="0.3">
      <c r="A110" s="63" t="str">
        <f t="shared" si="18"/>
        <v>Lightman</v>
      </c>
      <c r="B110" s="63">
        <v>17</v>
      </c>
      <c r="C110" s="63" t="str">
        <f t="shared" si="17"/>
        <v>Lightman17</v>
      </c>
      <c r="D110" s="63" t="s">
        <v>73</v>
      </c>
      <c r="E110" s="63">
        <v>95</v>
      </c>
      <c r="F110" s="63">
        <v>10</v>
      </c>
      <c r="G110" s="63">
        <v>5</v>
      </c>
      <c r="H110" s="63">
        <v>90</v>
      </c>
      <c r="I110" s="63">
        <v>15</v>
      </c>
      <c r="J110" s="63">
        <v>5</v>
      </c>
      <c r="K110" s="63" t="s">
        <v>62</v>
      </c>
      <c r="L110" s="63" t="s">
        <v>62</v>
      </c>
      <c r="M110" s="63" t="s">
        <v>56</v>
      </c>
      <c r="N110" s="63">
        <v>44</v>
      </c>
      <c r="O110" s="63">
        <v>14</v>
      </c>
      <c r="P110" s="63">
        <v>4</v>
      </c>
      <c r="Q110" s="63">
        <v>46</v>
      </c>
      <c r="R110" s="63">
        <v>5</v>
      </c>
      <c r="S110" s="63">
        <v>0</v>
      </c>
    </row>
    <row r="111" spans="1:19" x14ac:dyDescent="0.3">
      <c r="A111" s="63" t="str">
        <f t="shared" si="18"/>
        <v>Lightman</v>
      </c>
      <c r="B111" s="63">
        <v>18</v>
      </c>
      <c r="C111" s="63" t="str">
        <f t="shared" si="17"/>
        <v>Lightman18</v>
      </c>
      <c r="D111" s="63" t="s">
        <v>74</v>
      </c>
      <c r="E111" s="63">
        <v>30</v>
      </c>
      <c r="F111" s="63">
        <v>5</v>
      </c>
      <c r="G111" s="63">
        <v>5</v>
      </c>
      <c r="H111" s="63">
        <v>50</v>
      </c>
      <c r="I111" s="63">
        <v>5</v>
      </c>
      <c r="J111" s="63">
        <v>5</v>
      </c>
      <c r="K111" s="63" t="s">
        <v>62</v>
      </c>
      <c r="L111" s="63" t="s">
        <v>62</v>
      </c>
      <c r="M111" s="63" t="s">
        <v>56</v>
      </c>
      <c r="N111" s="63">
        <v>26</v>
      </c>
      <c r="O111" s="63">
        <v>7</v>
      </c>
      <c r="P111" s="63">
        <v>4</v>
      </c>
      <c r="Q111" s="63">
        <v>62</v>
      </c>
      <c r="R111" s="63">
        <v>6</v>
      </c>
      <c r="S111" s="63">
        <v>0</v>
      </c>
    </row>
    <row r="112" spans="1:19" x14ac:dyDescent="0.3">
      <c r="A112" s="63" t="str">
        <f t="shared" si="18"/>
        <v>Lightman</v>
      </c>
      <c r="B112" s="63">
        <v>19</v>
      </c>
      <c r="C112" s="63" t="str">
        <f t="shared" si="17"/>
        <v>Lightman19</v>
      </c>
      <c r="D112" s="63" t="s">
        <v>75</v>
      </c>
      <c r="E112" s="63">
        <v>10</v>
      </c>
      <c r="F112" s="63">
        <v>5</v>
      </c>
      <c r="G112" s="63">
        <v>0</v>
      </c>
      <c r="H112" s="63">
        <v>30</v>
      </c>
      <c r="I112" s="63">
        <v>5</v>
      </c>
      <c r="J112" s="63">
        <v>5</v>
      </c>
      <c r="K112" s="63" t="s">
        <v>62</v>
      </c>
      <c r="L112" s="63" t="s">
        <v>56</v>
      </c>
      <c r="M112" s="63" t="s">
        <v>56</v>
      </c>
      <c r="N112" s="63">
        <v>21</v>
      </c>
      <c r="O112" s="63">
        <v>7</v>
      </c>
      <c r="P112" s="63">
        <v>4</v>
      </c>
      <c r="Q112" s="63">
        <v>20</v>
      </c>
      <c r="R112" s="63">
        <v>0</v>
      </c>
      <c r="S112" s="63">
        <v>0</v>
      </c>
    </row>
    <row r="113" spans="1:19" x14ac:dyDescent="0.3">
      <c r="A113" s="63" t="str">
        <f t="shared" si="18"/>
        <v>Lightman</v>
      </c>
      <c r="B113" s="63">
        <v>20</v>
      </c>
      <c r="C113" s="63" t="str">
        <f t="shared" si="17"/>
        <v>Lightman20</v>
      </c>
      <c r="D113" s="63" t="s">
        <v>76</v>
      </c>
      <c r="E113" s="63">
        <v>10</v>
      </c>
      <c r="F113" s="63">
        <v>0</v>
      </c>
      <c r="G113" s="63">
        <v>0</v>
      </c>
      <c r="H113" s="63">
        <v>30</v>
      </c>
      <c r="I113" s="63">
        <v>5</v>
      </c>
      <c r="J113" s="63">
        <v>5</v>
      </c>
      <c r="K113" s="63" t="s">
        <v>62</v>
      </c>
      <c r="L113" s="63" t="s">
        <v>56</v>
      </c>
      <c r="M113" s="63" t="s">
        <v>56</v>
      </c>
      <c r="N113" s="63">
        <v>15</v>
      </c>
      <c r="O113" s="63">
        <v>7</v>
      </c>
      <c r="P113" s="63">
        <v>4</v>
      </c>
      <c r="Q113" s="63">
        <v>12</v>
      </c>
      <c r="R113" s="63">
        <v>0</v>
      </c>
      <c r="S113" s="63">
        <v>0</v>
      </c>
    </row>
    <row r="114" spans="1:19" x14ac:dyDescent="0.3">
      <c r="A114" s="63" t="str">
        <f t="shared" si="18"/>
        <v>Lightman</v>
      </c>
      <c r="B114" s="63">
        <v>21</v>
      </c>
      <c r="C114" s="63" t="str">
        <f t="shared" si="17"/>
        <v>Lightman21</v>
      </c>
      <c r="D114" s="63" t="s">
        <v>77</v>
      </c>
      <c r="E114" s="63">
        <v>10</v>
      </c>
      <c r="F114" s="63">
        <v>0</v>
      </c>
      <c r="G114" s="63">
        <v>0</v>
      </c>
      <c r="H114" s="63">
        <v>20</v>
      </c>
      <c r="I114" s="63">
        <v>5</v>
      </c>
      <c r="J114" s="63">
        <v>5</v>
      </c>
      <c r="K114" s="63" t="s">
        <v>62</v>
      </c>
      <c r="L114" s="63" t="s">
        <v>56</v>
      </c>
      <c r="M114" s="63" t="s">
        <v>56</v>
      </c>
      <c r="N114" s="63">
        <v>17</v>
      </c>
      <c r="O114" s="63">
        <v>7</v>
      </c>
      <c r="P114" s="63">
        <v>4</v>
      </c>
      <c r="Q114" s="63">
        <v>4</v>
      </c>
      <c r="R114" s="63">
        <v>0</v>
      </c>
      <c r="S114" s="63">
        <v>0</v>
      </c>
    </row>
    <row r="115" spans="1:19" x14ac:dyDescent="0.3">
      <c r="A115" s="63" t="str">
        <f t="shared" si="18"/>
        <v>Lightman</v>
      </c>
      <c r="B115" s="63">
        <v>22</v>
      </c>
      <c r="C115" s="63" t="str">
        <f t="shared" si="17"/>
        <v>Lightman22</v>
      </c>
      <c r="D115" s="63" t="s">
        <v>78</v>
      </c>
      <c r="E115" s="63">
        <v>10</v>
      </c>
      <c r="F115" s="63">
        <v>0</v>
      </c>
      <c r="G115" s="63">
        <v>0</v>
      </c>
      <c r="H115" s="63">
        <v>20</v>
      </c>
      <c r="I115" s="63">
        <v>5</v>
      </c>
      <c r="J115" s="63">
        <v>5</v>
      </c>
      <c r="K115" s="63" t="s">
        <v>62</v>
      </c>
      <c r="L115" s="63" t="s">
        <v>56</v>
      </c>
      <c r="M115" s="63" t="s">
        <v>56</v>
      </c>
      <c r="N115" s="63">
        <v>8</v>
      </c>
      <c r="O115" s="63">
        <v>9</v>
      </c>
      <c r="P115" s="63">
        <v>7</v>
      </c>
      <c r="Q115" s="63">
        <v>4</v>
      </c>
      <c r="R115" s="63">
        <v>0</v>
      </c>
      <c r="S115" s="63">
        <v>0</v>
      </c>
    </row>
    <row r="116" spans="1:19" x14ac:dyDescent="0.3">
      <c r="A116" s="63" t="str">
        <f t="shared" si="18"/>
        <v>Lightman</v>
      </c>
      <c r="B116" s="63">
        <v>23</v>
      </c>
      <c r="C116" s="63" t="str">
        <f t="shared" si="17"/>
        <v>Lightman23</v>
      </c>
      <c r="D116" s="63" t="s">
        <v>79</v>
      </c>
      <c r="E116" s="63">
        <v>5</v>
      </c>
      <c r="F116" s="63">
        <v>0</v>
      </c>
      <c r="G116" s="63">
        <v>0</v>
      </c>
      <c r="H116" s="63">
        <v>10</v>
      </c>
      <c r="I116" s="63">
        <v>5</v>
      </c>
      <c r="J116" s="63">
        <v>5</v>
      </c>
      <c r="K116" s="63" t="s">
        <v>56</v>
      </c>
      <c r="L116" s="63" t="s">
        <v>56</v>
      </c>
      <c r="M116" s="63" t="s">
        <v>56</v>
      </c>
      <c r="N116" s="63">
        <v>5</v>
      </c>
      <c r="O116" s="63">
        <v>5</v>
      </c>
      <c r="P116" s="63">
        <v>4</v>
      </c>
      <c r="Q116" s="63">
        <v>0</v>
      </c>
      <c r="R116" s="63">
        <v>0</v>
      </c>
      <c r="S116" s="63">
        <v>0</v>
      </c>
    </row>
    <row r="117" spans="1:19" x14ac:dyDescent="0.3">
      <c r="A117" s="63" t="str">
        <f t="shared" si="18"/>
        <v>Lightman</v>
      </c>
      <c r="B117" s="63">
        <v>24</v>
      </c>
      <c r="C117" s="63" t="str">
        <f t="shared" si="17"/>
        <v>Lightman24</v>
      </c>
      <c r="D117" s="63" t="s">
        <v>80</v>
      </c>
      <c r="E117" s="63">
        <v>5</v>
      </c>
      <c r="F117" s="63">
        <v>0</v>
      </c>
      <c r="G117" s="63">
        <v>0</v>
      </c>
      <c r="H117" s="63">
        <v>5</v>
      </c>
      <c r="I117" s="63">
        <v>5</v>
      </c>
      <c r="J117" s="63">
        <v>5</v>
      </c>
      <c r="K117" s="63" t="s">
        <v>56</v>
      </c>
      <c r="L117" s="63" t="s">
        <v>56</v>
      </c>
      <c r="M117" s="63" t="s">
        <v>56</v>
      </c>
      <c r="N117" s="63">
        <v>5</v>
      </c>
      <c r="O117" s="63">
        <v>5</v>
      </c>
      <c r="P117" s="63">
        <v>4</v>
      </c>
      <c r="Q117" s="63">
        <v>0</v>
      </c>
      <c r="R117" s="63">
        <v>0</v>
      </c>
      <c r="S117" s="63">
        <v>0</v>
      </c>
    </row>
    <row r="118" spans="1:19" x14ac:dyDescent="0.3">
      <c r="D118" s="89" t="s">
        <v>155</v>
      </c>
      <c r="E118" s="90">
        <f>AVERAGE(E94:E117)</f>
        <v>38.333333333333336</v>
      </c>
      <c r="F118" s="90">
        <f t="shared" ref="F118" si="19">AVERAGE(F94:F117)</f>
        <v>8.3333333333333339</v>
      </c>
      <c r="G118" s="90">
        <f t="shared" ref="G118" si="20">AVERAGE(G94:G117)</f>
        <v>2.5</v>
      </c>
      <c r="H118" s="90">
        <f t="shared" ref="H118" si="21">AVERAGE(H94:H117)</f>
        <v>43.333333333333336</v>
      </c>
      <c r="I118" s="90">
        <f t="shared" ref="I118" si="22">AVERAGE(I94:I117)</f>
        <v>11.666666666666666</v>
      </c>
      <c r="J118" s="90">
        <f t="shared" ref="J118" si="23">AVERAGE(J94:J117)</f>
        <v>5</v>
      </c>
    </row>
    <row r="119" spans="1:19" x14ac:dyDescent="0.3">
      <c r="D119" s="89" t="s">
        <v>156</v>
      </c>
      <c r="E119" s="91">
        <f>E118*5/7+F118/7+G118/7</f>
        <v>28.928571428571431</v>
      </c>
      <c r="F119" s="92"/>
      <c r="G119" s="92"/>
      <c r="H119" s="91">
        <f>H118*5/7+I118/7+J118/7</f>
        <v>33.333333333333336</v>
      </c>
      <c r="I119" s="92"/>
      <c r="J119" s="92"/>
    </row>
    <row r="120" spans="1:19" x14ac:dyDescent="0.3">
      <c r="E120" s="91"/>
      <c r="F120" s="92"/>
      <c r="G120" s="92"/>
      <c r="H120" s="91"/>
      <c r="I120" s="92"/>
      <c r="J120" s="92"/>
    </row>
    <row r="122" spans="1:19" x14ac:dyDescent="0.3">
      <c r="D122" s="101" t="s">
        <v>87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1:19" x14ac:dyDescent="0.3">
      <c r="D123" s="63" t="s">
        <v>45</v>
      </c>
      <c r="E123" s="101" t="s">
        <v>46</v>
      </c>
      <c r="F123" s="101"/>
      <c r="G123" s="101"/>
      <c r="H123" s="101" t="s">
        <v>47</v>
      </c>
      <c r="I123" s="101"/>
      <c r="J123" s="101"/>
      <c r="K123" s="101" t="s">
        <v>48</v>
      </c>
      <c r="L123" s="101"/>
      <c r="M123" s="101"/>
      <c r="N123" s="101" t="s">
        <v>49</v>
      </c>
      <c r="O123" s="101"/>
      <c r="P123" s="101"/>
      <c r="Q123" s="101" t="s">
        <v>50</v>
      </c>
      <c r="R123" s="101"/>
      <c r="S123" s="101"/>
    </row>
    <row r="124" spans="1:19" x14ac:dyDescent="0.3">
      <c r="E124" s="63" t="s">
        <v>51</v>
      </c>
      <c r="F124" s="63" t="s">
        <v>52</v>
      </c>
      <c r="G124" s="63" t="s">
        <v>53</v>
      </c>
      <c r="H124" s="63" t="s">
        <v>51</v>
      </c>
      <c r="I124" s="63" t="s">
        <v>52</v>
      </c>
      <c r="J124" s="63" t="s">
        <v>53</v>
      </c>
      <c r="K124" s="63" t="s">
        <v>51</v>
      </c>
      <c r="L124" s="63" t="s">
        <v>52</v>
      </c>
      <c r="M124" s="63" t="s">
        <v>53</v>
      </c>
      <c r="N124" s="63" t="s">
        <v>51</v>
      </c>
      <c r="O124" s="63" t="s">
        <v>52</v>
      </c>
      <c r="P124" s="63" t="s">
        <v>53</v>
      </c>
      <c r="Q124" s="63" t="s">
        <v>51</v>
      </c>
      <c r="R124" s="63" t="s">
        <v>52</v>
      </c>
      <c r="S124" s="63" t="s">
        <v>53</v>
      </c>
    </row>
    <row r="125" spans="1:19" x14ac:dyDescent="0.3">
      <c r="A125" s="63" t="s">
        <v>2</v>
      </c>
      <c r="B125" s="63">
        <v>1</v>
      </c>
      <c r="C125" s="63" t="str">
        <f>A125&amp;B125</f>
        <v>Office1</v>
      </c>
      <c r="D125" s="63" t="s">
        <v>55</v>
      </c>
      <c r="E125" s="63">
        <v>0</v>
      </c>
      <c r="F125" s="63">
        <v>0</v>
      </c>
      <c r="G125" s="63">
        <v>0</v>
      </c>
      <c r="H125" s="63">
        <v>5</v>
      </c>
      <c r="I125" s="63">
        <v>5</v>
      </c>
      <c r="J125" s="63">
        <v>5</v>
      </c>
      <c r="K125" s="63" t="s">
        <v>56</v>
      </c>
      <c r="L125" s="63" t="s">
        <v>56</v>
      </c>
      <c r="M125" s="63" t="s">
        <v>56</v>
      </c>
      <c r="N125" s="63">
        <v>5</v>
      </c>
      <c r="O125" s="63">
        <v>5</v>
      </c>
      <c r="P125" s="63">
        <v>4</v>
      </c>
      <c r="Q125" s="63">
        <v>0</v>
      </c>
      <c r="R125" s="63">
        <v>0</v>
      </c>
      <c r="S125" s="63">
        <v>0</v>
      </c>
    </row>
    <row r="126" spans="1:19" x14ac:dyDescent="0.3">
      <c r="A126" s="63" t="str">
        <f>A125</f>
        <v>Office</v>
      </c>
      <c r="B126" s="63">
        <v>2</v>
      </c>
      <c r="C126" s="63" t="str">
        <f t="shared" ref="C126:C148" si="24">A126&amp;B126</f>
        <v>Office2</v>
      </c>
      <c r="D126" s="63" t="s">
        <v>57</v>
      </c>
      <c r="E126" s="63">
        <v>0</v>
      </c>
      <c r="F126" s="63">
        <v>0</v>
      </c>
      <c r="G126" s="63">
        <v>0</v>
      </c>
      <c r="H126" s="63">
        <v>5</v>
      </c>
      <c r="I126" s="63">
        <v>5</v>
      </c>
      <c r="J126" s="63">
        <v>5</v>
      </c>
      <c r="K126" s="63" t="s">
        <v>56</v>
      </c>
      <c r="L126" s="63" t="s">
        <v>56</v>
      </c>
      <c r="M126" s="63" t="s">
        <v>56</v>
      </c>
      <c r="N126" s="63">
        <v>5</v>
      </c>
      <c r="O126" s="63">
        <v>5</v>
      </c>
      <c r="P126" s="63">
        <v>4</v>
      </c>
      <c r="Q126" s="63">
        <v>0</v>
      </c>
      <c r="R126" s="63">
        <v>0</v>
      </c>
      <c r="S126" s="63">
        <v>0</v>
      </c>
    </row>
    <row r="127" spans="1:19" x14ac:dyDescent="0.3">
      <c r="A127" s="63" t="str">
        <f t="shared" ref="A127:A148" si="25">A126</f>
        <v>Office</v>
      </c>
      <c r="B127" s="63">
        <v>3</v>
      </c>
      <c r="C127" s="63" t="str">
        <f t="shared" si="24"/>
        <v>Office3</v>
      </c>
      <c r="D127" s="63" t="s">
        <v>58</v>
      </c>
      <c r="E127" s="63">
        <v>0</v>
      </c>
      <c r="F127" s="63">
        <v>0</v>
      </c>
      <c r="G127" s="63">
        <v>0</v>
      </c>
      <c r="H127" s="63">
        <v>5</v>
      </c>
      <c r="I127" s="63">
        <v>5</v>
      </c>
      <c r="J127" s="63">
        <v>5</v>
      </c>
      <c r="K127" s="63" t="s">
        <v>56</v>
      </c>
      <c r="L127" s="63" t="s">
        <v>56</v>
      </c>
      <c r="M127" s="63" t="s">
        <v>56</v>
      </c>
      <c r="N127" s="63">
        <v>5</v>
      </c>
      <c r="O127" s="63">
        <v>5</v>
      </c>
      <c r="P127" s="63">
        <v>4</v>
      </c>
      <c r="Q127" s="63">
        <v>0</v>
      </c>
      <c r="R127" s="63">
        <v>0</v>
      </c>
      <c r="S127" s="63">
        <v>0</v>
      </c>
    </row>
    <row r="128" spans="1:19" x14ac:dyDescent="0.3">
      <c r="A128" s="63" t="str">
        <f t="shared" si="25"/>
        <v>Office</v>
      </c>
      <c r="B128" s="63">
        <v>4</v>
      </c>
      <c r="C128" s="63" t="str">
        <f t="shared" si="24"/>
        <v>Office4</v>
      </c>
      <c r="D128" s="63" t="s">
        <v>59</v>
      </c>
      <c r="E128" s="63">
        <v>0</v>
      </c>
      <c r="F128" s="63">
        <v>0</v>
      </c>
      <c r="G128" s="63">
        <v>0</v>
      </c>
      <c r="H128" s="63">
        <v>5</v>
      </c>
      <c r="I128" s="63">
        <v>5</v>
      </c>
      <c r="J128" s="63">
        <v>5</v>
      </c>
      <c r="K128" s="63" t="s">
        <v>56</v>
      </c>
      <c r="L128" s="63" t="s">
        <v>56</v>
      </c>
      <c r="M128" s="63" t="s">
        <v>56</v>
      </c>
      <c r="N128" s="63">
        <v>5</v>
      </c>
      <c r="O128" s="63">
        <v>5</v>
      </c>
      <c r="P128" s="63">
        <v>4</v>
      </c>
      <c r="Q128" s="63">
        <v>0</v>
      </c>
      <c r="R128" s="63">
        <v>0</v>
      </c>
      <c r="S128" s="63">
        <v>0</v>
      </c>
    </row>
    <row r="129" spans="1:19" x14ac:dyDescent="0.3">
      <c r="A129" s="63" t="str">
        <f t="shared" si="25"/>
        <v>Office</v>
      </c>
      <c r="B129" s="63">
        <v>5</v>
      </c>
      <c r="C129" s="63" t="str">
        <f t="shared" si="24"/>
        <v>Office5</v>
      </c>
      <c r="D129" s="63" t="s">
        <v>60</v>
      </c>
      <c r="E129" s="63">
        <v>0</v>
      </c>
      <c r="F129" s="63">
        <v>0</v>
      </c>
      <c r="G129" s="63">
        <v>0</v>
      </c>
      <c r="H129" s="63">
        <v>5</v>
      </c>
      <c r="I129" s="63">
        <v>5</v>
      </c>
      <c r="J129" s="63">
        <v>5</v>
      </c>
      <c r="K129" s="63" t="s">
        <v>56</v>
      </c>
      <c r="L129" s="63" t="s">
        <v>56</v>
      </c>
      <c r="M129" s="63" t="s">
        <v>56</v>
      </c>
      <c r="N129" s="63">
        <v>5</v>
      </c>
      <c r="O129" s="63">
        <v>5</v>
      </c>
      <c r="P129" s="63">
        <v>4</v>
      </c>
      <c r="Q129" s="63">
        <v>0</v>
      </c>
      <c r="R129" s="63">
        <v>0</v>
      </c>
      <c r="S129" s="63">
        <v>0</v>
      </c>
    </row>
    <row r="130" spans="1:19" x14ac:dyDescent="0.3">
      <c r="A130" s="63" t="str">
        <f t="shared" si="25"/>
        <v>Office</v>
      </c>
      <c r="B130" s="63">
        <v>6</v>
      </c>
      <c r="C130" s="63" t="str">
        <f t="shared" si="24"/>
        <v>Office6</v>
      </c>
      <c r="D130" s="63" t="s">
        <v>61</v>
      </c>
      <c r="E130" s="63">
        <v>0</v>
      </c>
      <c r="F130" s="63">
        <v>0</v>
      </c>
      <c r="G130" s="63">
        <v>0</v>
      </c>
      <c r="H130" s="63">
        <v>10</v>
      </c>
      <c r="I130" s="63">
        <v>5</v>
      </c>
      <c r="J130" s="63">
        <v>5</v>
      </c>
      <c r="K130" s="63" t="s">
        <v>56</v>
      </c>
      <c r="L130" s="63" t="s">
        <v>56</v>
      </c>
      <c r="M130" s="63" t="s">
        <v>56</v>
      </c>
      <c r="N130" s="63">
        <v>8</v>
      </c>
      <c r="O130" s="63">
        <v>8</v>
      </c>
      <c r="P130" s="63">
        <v>7</v>
      </c>
      <c r="Q130" s="63">
        <v>0</v>
      </c>
      <c r="R130" s="63">
        <v>0</v>
      </c>
      <c r="S130" s="63">
        <v>0</v>
      </c>
    </row>
    <row r="131" spans="1:19" x14ac:dyDescent="0.3">
      <c r="A131" s="63" t="str">
        <f t="shared" si="25"/>
        <v>Office</v>
      </c>
      <c r="B131" s="63">
        <v>7</v>
      </c>
      <c r="C131" s="63" t="str">
        <f t="shared" si="24"/>
        <v>Office7</v>
      </c>
      <c r="D131" s="63" t="s">
        <v>63</v>
      </c>
      <c r="E131" s="63">
        <v>10</v>
      </c>
      <c r="F131" s="63">
        <v>10</v>
      </c>
      <c r="G131" s="63">
        <v>5</v>
      </c>
      <c r="H131" s="63">
        <v>10</v>
      </c>
      <c r="I131" s="63">
        <v>10</v>
      </c>
      <c r="J131" s="63">
        <v>5</v>
      </c>
      <c r="K131" s="63" t="s">
        <v>62</v>
      </c>
      <c r="L131" s="63" t="s">
        <v>62</v>
      </c>
      <c r="M131" s="63" t="s">
        <v>56</v>
      </c>
      <c r="N131" s="63">
        <v>7</v>
      </c>
      <c r="O131" s="63">
        <v>7</v>
      </c>
      <c r="P131" s="63">
        <v>4</v>
      </c>
      <c r="Q131" s="63">
        <v>0</v>
      </c>
      <c r="R131" s="63">
        <v>0</v>
      </c>
      <c r="S131" s="63">
        <v>0</v>
      </c>
    </row>
    <row r="132" spans="1:19" x14ac:dyDescent="0.3">
      <c r="A132" s="63" t="str">
        <f t="shared" si="25"/>
        <v>Office</v>
      </c>
      <c r="B132" s="63">
        <v>8</v>
      </c>
      <c r="C132" s="63" t="str">
        <f t="shared" si="24"/>
        <v>Office8</v>
      </c>
      <c r="D132" s="63" t="s">
        <v>64</v>
      </c>
      <c r="E132" s="63">
        <v>20</v>
      </c>
      <c r="F132" s="63">
        <v>10</v>
      </c>
      <c r="G132" s="63">
        <v>5</v>
      </c>
      <c r="H132" s="63">
        <v>30</v>
      </c>
      <c r="I132" s="63">
        <v>10</v>
      </c>
      <c r="J132" s="63">
        <v>5</v>
      </c>
      <c r="K132" s="63" t="s">
        <v>62</v>
      </c>
      <c r="L132" s="63" t="s">
        <v>62</v>
      </c>
      <c r="M132" s="63" t="s">
        <v>56</v>
      </c>
      <c r="N132" s="63">
        <v>19</v>
      </c>
      <c r="O132" s="63">
        <v>11</v>
      </c>
      <c r="P132" s="63">
        <v>4</v>
      </c>
      <c r="Q132" s="63">
        <v>35</v>
      </c>
      <c r="R132" s="63">
        <v>16</v>
      </c>
      <c r="S132" s="63">
        <v>0</v>
      </c>
    </row>
    <row r="133" spans="1:19" x14ac:dyDescent="0.3">
      <c r="A133" s="63" t="str">
        <f t="shared" si="25"/>
        <v>Office</v>
      </c>
      <c r="B133" s="63">
        <v>9</v>
      </c>
      <c r="C133" s="63" t="str">
        <f t="shared" si="24"/>
        <v>Office9</v>
      </c>
      <c r="D133" s="63" t="s">
        <v>65</v>
      </c>
      <c r="E133" s="63">
        <v>95</v>
      </c>
      <c r="F133" s="63">
        <v>30</v>
      </c>
      <c r="G133" s="63">
        <v>5</v>
      </c>
      <c r="H133" s="63">
        <v>90</v>
      </c>
      <c r="I133" s="63">
        <v>30</v>
      </c>
      <c r="J133" s="63">
        <v>5</v>
      </c>
      <c r="K133" s="63" t="s">
        <v>62</v>
      </c>
      <c r="L133" s="63" t="s">
        <v>62</v>
      </c>
      <c r="M133" s="63" t="s">
        <v>56</v>
      </c>
      <c r="N133" s="63">
        <v>35</v>
      </c>
      <c r="O133" s="63">
        <v>15</v>
      </c>
      <c r="P133" s="63">
        <v>4</v>
      </c>
      <c r="Q133" s="63">
        <v>69</v>
      </c>
      <c r="R133" s="63">
        <v>14</v>
      </c>
      <c r="S133" s="63">
        <v>0</v>
      </c>
    </row>
    <row r="134" spans="1:19" x14ac:dyDescent="0.3">
      <c r="A134" s="63" t="str">
        <f t="shared" si="25"/>
        <v>Office</v>
      </c>
      <c r="B134" s="63">
        <v>10</v>
      </c>
      <c r="C134" s="63" t="str">
        <f t="shared" si="24"/>
        <v>Office10</v>
      </c>
      <c r="D134" s="63" t="s">
        <v>66</v>
      </c>
      <c r="E134" s="63">
        <v>95</v>
      </c>
      <c r="F134" s="63">
        <v>30</v>
      </c>
      <c r="G134" s="63">
        <v>5</v>
      </c>
      <c r="H134" s="63">
        <v>90</v>
      </c>
      <c r="I134" s="63">
        <v>30</v>
      </c>
      <c r="J134" s="63">
        <v>5</v>
      </c>
      <c r="K134" s="63" t="s">
        <v>62</v>
      </c>
      <c r="L134" s="63" t="s">
        <v>62</v>
      </c>
      <c r="M134" s="63" t="s">
        <v>56</v>
      </c>
      <c r="N134" s="63">
        <v>38</v>
      </c>
      <c r="O134" s="63">
        <v>21</v>
      </c>
      <c r="P134" s="63">
        <v>4</v>
      </c>
      <c r="Q134" s="63">
        <v>43</v>
      </c>
      <c r="R134" s="63">
        <v>21</v>
      </c>
      <c r="S134" s="63">
        <v>0</v>
      </c>
    </row>
    <row r="135" spans="1:19" x14ac:dyDescent="0.3">
      <c r="A135" s="63" t="str">
        <f t="shared" si="25"/>
        <v>Office</v>
      </c>
      <c r="B135" s="63">
        <v>11</v>
      </c>
      <c r="C135" s="63" t="str">
        <f t="shared" si="24"/>
        <v>Office11</v>
      </c>
      <c r="D135" s="63" t="s">
        <v>67</v>
      </c>
      <c r="E135" s="63">
        <v>95</v>
      </c>
      <c r="F135" s="63">
        <v>30</v>
      </c>
      <c r="G135" s="63">
        <v>5</v>
      </c>
      <c r="H135" s="63">
        <v>90</v>
      </c>
      <c r="I135" s="63">
        <v>30</v>
      </c>
      <c r="J135" s="63">
        <v>5</v>
      </c>
      <c r="K135" s="63" t="s">
        <v>62</v>
      </c>
      <c r="L135" s="63" t="s">
        <v>62</v>
      </c>
      <c r="M135" s="63" t="s">
        <v>56</v>
      </c>
      <c r="N135" s="63">
        <v>39</v>
      </c>
      <c r="O135" s="63">
        <v>19</v>
      </c>
      <c r="P135" s="63">
        <v>4</v>
      </c>
      <c r="Q135" s="63">
        <v>37</v>
      </c>
      <c r="R135" s="63">
        <v>18</v>
      </c>
      <c r="S135" s="63">
        <v>0</v>
      </c>
    </row>
    <row r="136" spans="1:19" x14ac:dyDescent="0.3">
      <c r="A136" s="63" t="str">
        <f t="shared" si="25"/>
        <v>Office</v>
      </c>
      <c r="B136" s="63">
        <v>12</v>
      </c>
      <c r="C136" s="63" t="str">
        <f t="shared" si="24"/>
        <v>Office12</v>
      </c>
      <c r="D136" s="63" t="s">
        <v>68</v>
      </c>
      <c r="E136" s="63">
        <v>95</v>
      </c>
      <c r="F136" s="63">
        <v>30</v>
      </c>
      <c r="G136" s="63">
        <v>5</v>
      </c>
      <c r="H136" s="63">
        <v>90</v>
      </c>
      <c r="I136" s="63">
        <v>30</v>
      </c>
      <c r="J136" s="63">
        <v>5</v>
      </c>
      <c r="K136" s="63" t="s">
        <v>62</v>
      </c>
      <c r="L136" s="63" t="s">
        <v>62</v>
      </c>
      <c r="M136" s="63" t="s">
        <v>56</v>
      </c>
      <c r="N136" s="63">
        <v>47</v>
      </c>
      <c r="O136" s="63">
        <v>23</v>
      </c>
      <c r="P136" s="63">
        <v>6</v>
      </c>
      <c r="Q136" s="63">
        <v>43</v>
      </c>
      <c r="R136" s="63">
        <v>25</v>
      </c>
      <c r="S136" s="63">
        <v>0</v>
      </c>
    </row>
    <row r="137" spans="1:19" x14ac:dyDescent="0.3">
      <c r="A137" s="63" t="str">
        <f t="shared" si="25"/>
        <v>Office</v>
      </c>
      <c r="B137" s="63">
        <v>13</v>
      </c>
      <c r="C137" s="63" t="str">
        <f t="shared" si="24"/>
        <v>Office13</v>
      </c>
      <c r="D137" s="63" t="s">
        <v>69</v>
      </c>
      <c r="E137" s="63">
        <v>50</v>
      </c>
      <c r="F137" s="63">
        <v>10</v>
      </c>
      <c r="G137" s="63">
        <v>5</v>
      </c>
      <c r="H137" s="63">
        <v>80</v>
      </c>
      <c r="I137" s="63">
        <v>15</v>
      </c>
      <c r="J137" s="63">
        <v>5</v>
      </c>
      <c r="K137" s="63" t="s">
        <v>62</v>
      </c>
      <c r="L137" s="63" t="s">
        <v>62</v>
      </c>
      <c r="M137" s="63" t="s">
        <v>56</v>
      </c>
      <c r="N137" s="63">
        <v>57</v>
      </c>
      <c r="O137" s="63">
        <v>20</v>
      </c>
      <c r="P137" s="63">
        <v>6</v>
      </c>
      <c r="Q137" s="63">
        <v>58</v>
      </c>
      <c r="R137" s="63">
        <v>21</v>
      </c>
      <c r="S137" s="63">
        <v>0</v>
      </c>
    </row>
    <row r="138" spans="1:19" x14ac:dyDescent="0.3">
      <c r="A138" s="63" t="str">
        <f t="shared" si="25"/>
        <v>Office</v>
      </c>
      <c r="B138" s="63">
        <v>14</v>
      </c>
      <c r="C138" s="63" t="str">
        <f t="shared" si="24"/>
        <v>Office14</v>
      </c>
      <c r="D138" s="63" t="s">
        <v>70</v>
      </c>
      <c r="E138" s="63">
        <v>95</v>
      </c>
      <c r="F138" s="63">
        <v>10</v>
      </c>
      <c r="G138" s="63">
        <v>5</v>
      </c>
      <c r="H138" s="63">
        <v>90</v>
      </c>
      <c r="I138" s="63">
        <v>15</v>
      </c>
      <c r="J138" s="63">
        <v>5</v>
      </c>
      <c r="K138" s="63" t="s">
        <v>62</v>
      </c>
      <c r="L138" s="63" t="s">
        <v>62</v>
      </c>
      <c r="M138" s="63" t="s">
        <v>56</v>
      </c>
      <c r="N138" s="63">
        <v>54</v>
      </c>
      <c r="O138" s="63">
        <v>19</v>
      </c>
      <c r="P138" s="63">
        <v>9</v>
      </c>
      <c r="Q138" s="63">
        <v>48</v>
      </c>
      <c r="R138" s="63">
        <v>13</v>
      </c>
      <c r="S138" s="63">
        <v>0</v>
      </c>
    </row>
    <row r="139" spans="1:19" x14ac:dyDescent="0.3">
      <c r="A139" s="63" t="str">
        <f t="shared" si="25"/>
        <v>Office</v>
      </c>
      <c r="B139" s="63">
        <v>15</v>
      </c>
      <c r="C139" s="63" t="str">
        <f t="shared" si="24"/>
        <v>Office15</v>
      </c>
      <c r="D139" s="63" t="s">
        <v>71</v>
      </c>
      <c r="E139" s="63">
        <v>95</v>
      </c>
      <c r="F139" s="63">
        <v>10</v>
      </c>
      <c r="G139" s="63">
        <v>5</v>
      </c>
      <c r="H139" s="63">
        <v>90</v>
      </c>
      <c r="I139" s="63">
        <v>15</v>
      </c>
      <c r="J139" s="63">
        <v>5</v>
      </c>
      <c r="K139" s="63" t="s">
        <v>62</v>
      </c>
      <c r="L139" s="63" t="s">
        <v>62</v>
      </c>
      <c r="M139" s="63" t="s">
        <v>56</v>
      </c>
      <c r="N139" s="63">
        <v>34</v>
      </c>
      <c r="O139" s="63">
        <v>15</v>
      </c>
      <c r="P139" s="63">
        <v>6</v>
      </c>
      <c r="Q139" s="63">
        <v>37</v>
      </c>
      <c r="R139" s="63">
        <v>8</v>
      </c>
      <c r="S139" s="63">
        <v>0</v>
      </c>
    </row>
    <row r="140" spans="1:19" x14ac:dyDescent="0.3">
      <c r="A140" s="63" t="str">
        <f t="shared" si="25"/>
        <v>Office</v>
      </c>
      <c r="B140" s="63">
        <v>16</v>
      </c>
      <c r="C140" s="63" t="str">
        <f t="shared" si="24"/>
        <v>Office16</v>
      </c>
      <c r="D140" s="63" t="s">
        <v>72</v>
      </c>
      <c r="E140" s="63">
        <v>95</v>
      </c>
      <c r="F140" s="63">
        <v>10</v>
      </c>
      <c r="G140" s="63">
        <v>5</v>
      </c>
      <c r="H140" s="63">
        <v>90</v>
      </c>
      <c r="I140" s="63">
        <v>15</v>
      </c>
      <c r="J140" s="63">
        <v>5</v>
      </c>
      <c r="K140" s="63" t="s">
        <v>62</v>
      </c>
      <c r="L140" s="63" t="s">
        <v>62</v>
      </c>
      <c r="M140" s="63" t="s">
        <v>56</v>
      </c>
      <c r="N140" s="63">
        <v>33</v>
      </c>
      <c r="O140" s="63">
        <v>12</v>
      </c>
      <c r="P140" s="63">
        <v>4</v>
      </c>
      <c r="Q140" s="63">
        <v>37</v>
      </c>
      <c r="R140" s="63">
        <v>4</v>
      </c>
      <c r="S140" s="63">
        <v>0</v>
      </c>
    </row>
    <row r="141" spans="1:19" x14ac:dyDescent="0.3">
      <c r="A141" s="63" t="str">
        <f t="shared" si="25"/>
        <v>Office</v>
      </c>
      <c r="B141" s="63">
        <v>17</v>
      </c>
      <c r="C141" s="63" t="str">
        <f t="shared" si="24"/>
        <v>Office17</v>
      </c>
      <c r="D141" s="63" t="s">
        <v>73</v>
      </c>
      <c r="E141" s="63">
        <v>95</v>
      </c>
      <c r="F141" s="63">
        <v>10</v>
      </c>
      <c r="G141" s="63">
        <v>5</v>
      </c>
      <c r="H141" s="63">
        <v>90</v>
      </c>
      <c r="I141" s="63">
        <v>15</v>
      </c>
      <c r="J141" s="63">
        <v>5</v>
      </c>
      <c r="K141" s="63" t="s">
        <v>62</v>
      </c>
      <c r="L141" s="63" t="s">
        <v>62</v>
      </c>
      <c r="M141" s="63" t="s">
        <v>56</v>
      </c>
      <c r="N141" s="63">
        <v>44</v>
      </c>
      <c r="O141" s="63">
        <v>14</v>
      </c>
      <c r="P141" s="63">
        <v>4</v>
      </c>
      <c r="Q141" s="63">
        <v>46</v>
      </c>
      <c r="R141" s="63">
        <v>5</v>
      </c>
      <c r="S141" s="63">
        <v>0</v>
      </c>
    </row>
    <row r="142" spans="1:19" x14ac:dyDescent="0.3">
      <c r="A142" s="63" t="str">
        <f t="shared" si="25"/>
        <v>Office</v>
      </c>
      <c r="B142" s="63">
        <v>18</v>
      </c>
      <c r="C142" s="63" t="str">
        <f t="shared" si="24"/>
        <v>Office18</v>
      </c>
      <c r="D142" s="63" t="s">
        <v>74</v>
      </c>
      <c r="E142" s="63">
        <v>30</v>
      </c>
      <c r="F142" s="63">
        <v>5</v>
      </c>
      <c r="G142" s="63">
        <v>5</v>
      </c>
      <c r="H142" s="63">
        <v>50</v>
      </c>
      <c r="I142" s="63">
        <v>5</v>
      </c>
      <c r="J142" s="63">
        <v>5</v>
      </c>
      <c r="K142" s="63" t="s">
        <v>62</v>
      </c>
      <c r="L142" s="63" t="s">
        <v>62</v>
      </c>
      <c r="M142" s="63" t="s">
        <v>56</v>
      </c>
      <c r="N142" s="63">
        <v>26</v>
      </c>
      <c r="O142" s="63">
        <v>7</v>
      </c>
      <c r="P142" s="63">
        <v>4</v>
      </c>
      <c r="Q142" s="63">
        <v>62</v>
      </c>
      <c r="R142" s="63">
        <v>6</v>
      </c>
      <c r="S142" s="63">
        <v>0</v>
      </c>
    </row>
    <row r="143" spans="1:19" x14ac:dyDescent="0.3">
      <c r="A143" s="63" t="str">
        <f t="shared" si="25"/>
        <v>Office</v>
      </c>
      <c r="B143" s="63">
        <v>19</v>
      </c>
      <c r="C143" s="63" t="str">
        <f t="shared" si="24"/>
        <v>Office19</v>
      </c>
      <c r="D143" s="63" t="s">
        <v>75</v>
      </c>
      <c r="E143" s="63">
        <v>10</v>
      </c>
      <c r="F143" s="63">
        <v>5</v>
      </c>
      <c r="G143" s="63">
        <v>0</v>
      </c>
      <c r="H143" s="63">
        <v>30</v>
      </c>
      <c r="I143" s="63">
        <v>5</v>
      </c>
      <c r="J143" s="63">
        <v>5</v>
      </c>
      <c r="K143" s="63" t="s">
        <v>62</v>
      </c>
      <c r="L143" s="63" t="s">
        <v>56</v>
      </c>
      <c r="M143" s="63" t="s">
        <v>56</v>
      </c>
      <c r="N143" s="63">
        <v>21</v>
      </c>
      <c r="O143" s="63">
        <v>7</v>
      </c>
      <c r="P143" s="63">
        <v>4</v>
      </c>
      <c r="Q143" s="63">
        <v>20</v>
      </c>
      <c r="R143" s="63">
        <v>0</v>
      </c>
      <c r="S143" s="63">
        <v>0</v>
      </c>
    </row>
    <row r="144" spans="1:19" x14ac:dyDescent="0.3">
      <c r="A144" s="63" t="str">
        <f t="shared" si="25"/>
        <v>Office</v>
      </c>
      <c r="B144" s="63">
        <v>20</v>
      </c>
      <c r="C144" s="63" t="str">
        <f t="shared" si="24"/>
        <v>Office20</v>
      </c>
      <c r="D144" s="63" t="s">
        <v>76</v>
      </c>
      <c r="E144" s="63">
        <v>10</v>
      </c>
      <c r="F144" s="63">
        <v>0</v>
      </c>
      <c r="G144" s="63">
        <v>0</v>
      </c>
      <c r="H144" s="63">
        <v>30</v>
      </c>
      <c r="I144" s="63">
        <v>5</v>
      </c>
      <c r="J144" s="63">
        <v>5</v>
      </c>
      <c r="K144" s="63" t="s">
        <v>62</v>
      </c>
      <c r="L144" s="63" t="s">
        <v>56</v>
      </c>
      <c r="M144" s="63" t="s">
        <v>56</v>
      </c>
      <c r="N144" s="63">
        <v>15</v>
      </c>
      <c r="O144" s="63">
        <v>7</v>
      </c>
      <c r="P144" s="63">
        <v>4</v>
      </c>
      <c r="Q144" s="63">
        <v>12</v>
      </c>
      <c r="R144" s="63">
        <v>0</v>
      </c>
      <c r="S144" s="63">
        <v>0</v>
      </c>
    </row>
    <row r="145" spans="1:19" x14ac:dyDescent="0.3">
      <c r="A145" s="63" t="str">
        <f t="shared" si="25"/>
        <v>Office</v>
      </c>
      <c r="B145" s="63">
        <v>21</v>
      </c>
      <c r="C145" s="63" t="str">
        <f t="shared" si="24"/>
        <v>Office21</v>
      </c>
      <c r="D145" s="63" t="s">
        <v>77</v>
      </c>
      <c r="E145" s="63">
        <v>10</v>
      </c>
      <c r="F145" s="63">
        <v>0</v>
      </c>
      <c r="G145" s="63">
        <v>0</v>
      </c>
      <c r="H145" s="63">
        <v>20</v>
      </c>
      <c r="I145" s="63">
        <v>5</v>
      </c>
      <c r="J145" s="63">
        <v>5</v>
      </c>
      <c r="K145" s="63" t="s">
        <v>62</v>
      </c>
      <c r="L145" s="63" t="s">
        <v>56</v>
      </c>
      <c r="M145" s="63" t="s">
        <v>56</v>
      </c>
      <c r="N145" s="63">
        <v>17</v>
      </c>
      <c r="O145" s="63">
        <v>7</v>
      </c>
      <c r="P145" s="63">
        <v>4</v>
      </c>
      <c r="Q145" s="63">
        <v>4</v>
      </c>
      <c r="R145" s="63">
        <v>0</v>
      </c>
      <c r="S145" s="63">
        <v>0</v>
      </c>
    </row>
    <row r="146" spans="1:19" x14ac:dyDescent="0.3">
      <c r="A146" s="63" t="str">
        <f t="shared" si="25"/>
        <v>Office</v>
      </c>
      <c r="B146" s="63">
        <v>22</v>
      </c>
      <c r="C146" s="63" t="str">
        <f t="shared" si="24"/>
        <v>Office22</v>
      </c>
      <c r="D146" s="63" t="s">
        <v>78</v>
      </c>
      <c r="E146" s="63">
        <v>10</v>
      </c>
      <c r="F146" s="63">
        <v>0</v>
      </c>
      <c r="G146" s="63">
        <v>0</v>
      </c>
      <c r="H146" s="63">
        <v>20</v>
      </c>
      <c r="I146" s="63">
        <v>5</v>
      </c>
      <c r="J146" s="63">
        <v>5</v>
      </c>
      <c r="K146" s="63" t="s">
        <v>62</v>
      </c>
      <c r="L146" s="63" t="s">
        <v>56</v>
      </c>
      <c r="M146" s="63" t="s">
        <v>56</v>
      </c>
      <c r="N146" s="63">
        <v>8</v>
      </c>
      <c r="O146" s="63">
        <v>9</v>
      </c>
      <c r="P146" s="63">
        <v>7</v>
      </c>
      <c r="Q146" s="63">
        <v>4</v>
      </c>
      <c r="R146" s="63">
        <v>0</v>
      </c>
      <c r="S146" s="63">
        <v>0</v>
      </c>
    </row>
    <row r="147" spans="1:19" x14ac:dyDescent="0.3">
      <c r="A147" s="63" t="str">
        <f t="shared" si="25"/>
        <v>Office</v>
      </c>
      <c r="B147" s="63">
        <v>23</v>
      </c>
      <c r="C147" s="63" t="str">
        <f t="shared" si="24"/>
        <v>Office23</v>
      </c>
      <c r="D147" s="63" t="s">
        <v>79</v>
      </c>
      <c r="E147" s="63">
        <v>5</v>
      </c>
      <c r="F147" s="63">
        <v>0</v>
      </c>
      <c r="G147" s="63">
        <v>0</v>
      </c>
      <c r="H147" s="63">
        <v>10</v>
      </c>
      <c r="I147" s="63">
        <v>5</v>
      </c>
      <c r="J147" s="63">
        <v>5</v>
      </c>
      <c r="K147" s="63" t="s">
        <v>56</v>
      </c>
      <c r="L147" s="63" t="s">
        <v>56</v>
      </c>
      <c r="M147" s="63" t="s">
        <v>56</v>
      </c>
      <c r="N147" s="63">
        <v>5</v>
      </c>
      <c r="O147" s="63">
        <v>5</v>
      </c>
      <c r="P147" s="63">
        <v>4</v>
      </c>
      <c r="Q147" s="63">
        <v>0</v>
      </c>
      <c r="R147" s="63">
        <v>0</v>
      </c>
      <c r="S147" s="63">
        <v>0</v>
      </c>
    </row>
    <row r="148" spans="1:19" x14ac:dyDescent="0.3">
      <c r="A148" s="63" t="str">
        <f t="shared" si="25"/>
        <v>Office</v>
      </c>
      <c r="B148" s="63">
        <v>24</v>
      </c>
      <c r="C148" s="63" t="str">
        <f t="shared" si="24"/>
        <v>Office24</v>
      </c>
      <c r="D148" s="63" t="s">
        <v>80</v>
      </c>
      <c r="E148" s="63">
        <v>5</v>
      </c>
      <c r="F148" s="63">
        <v>0</v>
      </c>
      <c r="G148" s="63">
        <v>0</v>
      </c>
      <c r="H148" s="63">
        <v>5</v>
      </c>
      <c r="I148" s="63">
        <v>5</v>
      </c>
      <c r="J148" s="63">
        <v>5</v>
      </c>
      <c r="K148" s="63" t="s">
        <v>56</v>
      </c>
      <c r="L148" s="63" t="s">
        <v>56</v>
      </c>
      <c r="M148" s="63" t="s">
        <v>56</v>
      </c>
      <c r="N148" s="63">
        <v>5</v>
      </c>
      <c r="O148" s="63">
        <v>5</v>
      </c>
      <c r="P148" s="63">
        <v>4</v>
      </c>
      <c r="Q148" s="63">
        <v>0</v>
      </c>
      <c r="R148" s="63">
        <v>0</v>
      </c>
      <c r="S148" s="63">
        <v>0</v>
      </c>
    </row>
    <row r="149" spans="1:19" x14ac:dyDescent="0.3">
      <c r="D149" s="89" t="s">
        <v>155</v>
      </c>
      <c r="E149" s="90">
        <f>AVERAGE(E125:E148)</f>
        <v>38.333333333333336</v>
      </c>
      <c r="F149" s="90">
        <f t="shared" ref="F149" si="26">AVERAGE(F125:F148)</f>
        <v>8.3333333333333339</v>
      </c>
      <c r="G149" s="90">
        <f t="shared" ref="G149" si="27">AVERAGE(G125:G148)</f>
        <v>2.5</v>
      </c>
      <c r="H149" s="90">
        <f t="shared" ref="H149" si="28">AVERAGE(H125:H148)</f>
        <v>43.333333333333336</v>
      </c>
      <c r="I149" s="90">
        <f t="shared" ref="I149" si="29">AVERAGE(I125:I148)</f>
        <v>11.666666666666666</v>
      </c>
      <c r="J149" s="90">
        <f t="shared" ref="J149" si="30">AVERAGE(J125:J148)</f>
        <v>5</v>
      </c>
    </row>
    <row r="150" spans="1:19" x14ac:dyDescent="0.3">
      <c r="D150" s="89" t="s">
        <v>156</v>
      </c>
      <c r="E150" s="91">
        <f>E149*5/7+F149/7+G149/7</f>
        <v>28.928571428571431</v>
      </c>
      <c r="F150" s="92"/>
      <c r="G150" s="92"/>
      <c r="H150" s="91">
        <f>H149*5/7+I149/7+J149/7</f>
        <v>33.333333333333336</v>
      </c>
      <c r="I150" s="92"/>
      <c r="J150" s="92"/>
    </row>
    <row r="151" spans="1:19" x14ac:dyDescent="0.3">
      <c r="E151" s="91"/>
      <c r="F151" s="92"/>
      <c r="G151" s="92"/>
      <c r="H151" s="91"/>
      <c r="I151" s="92"/>
      <c r="J151" s="92"/>
    </row>
    <row r="153" spans="1:19" x14ac:dyDescent="0.3">
      <c r="D153" s="101" t="s">
        <v>88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</row>
    <row r="154" spans="1:19" x14ac:dyDescent="0.3">
      <c r="D154" s="63" t="s">
        <v>45</v>
      </c>
      <c r="E154" s="101" t="s">
        <v>46</v>
      </c>
      <c r="F154" s="101"/>
      <c r="G154" s="101"/>
      <c r="H154" s="101" t="s">
        <v>47</v>
      </c>
      <c r="I154" s="101"/>
      <c r="J154" s="101"/>
      <c r="K154" s="101" t="s">
        <v>48</v>
      </c>
      <c r="L154" s="101"/>
      <c r="M154" s="101"/>
      <c r="N154" s="101" t="s">
        <v>49</v>
      </c>
      <c r="O154" s="101"/>
      <c r="P154" s="101"/>
      <c r="Q154" s="101" t="s">
        <v>50</v>
      </c>
      <c r="R154" s="101"/>
      <c r="S154" s="101"/>
    </row>
    <row r="155" spans="1:19" x14ac:dyDescent="0.3">
      <c r="E155" s="63" t="s">
        <v>51</v>
      </c>
      <c r="F155" s="63" t="s">
        <v>52</v>
      </c>
      <c r="G155" s="63" t="s">
        <v>53</v>
      </c>
      <c r="H155" s="63" t="s">
        <v>51</v>
      </c>
      <c r="I155" s="63" t="s">
        <v>52</v>
      </c>
      <c r="J155" s="63" t="s">
        <v>53</v>
      </c>
      <c r="K155" s="63" t="s">
        <v>51</v>
      </c>
      <c r="L155" s="63" t="s">
        <v>52</v>
      </c>
      <c r="M155" s="63" t="s">
        <v>53</v>
      </c>
      <c r="N155" s="63" t="s">
        <v>51</v>
      </c>
      <c r="O155" s="63" t="s">
        <v>52</v>
      </c>
      <c r="P155" s="63" t="s">
        <v>53</v>
      </c>
      <c r="Q155" s="63" t="s">
        <v>51</v>
      </c>
      <c r="R155" s="63" t="s">
        <v>52</v>
      </c>
      <c r="S155" s="63" t="s">
        <v>53</v>
      </c>
    </row>
    <row r="156" spans="1:19" x14ac:dyDescent="0.3">
      <c r="A156" s="63" t="s">
        <v>89</v>
      </c>
      <c r="B156" s="63">
        <v>1</v>
      </c>
      <c r="C156" s="63" t="str">
        <f>A156&amp;B156</f>
        <v>Restaurant1</v>
      </c>
      <c r="D156" s="63" t="s">
        <v>55</v>
      </c>
      <c r="E156" s="63">
        <v>15</v>
      </c>
      <c r="F156" s="63">
        <v>30</v>
      </c>
      <c r="G156" s="63">
        <v>20</v>
      </c>
      <c r="H156" s="63">
        <v>15</v>
      </c>
      <c r="I156" s="63">
        <v>20</v>
      </c>
      <c r="J156" s="63">
        <v>20</v>
      </c>
      <c r="K156" s="63" t="s">
        <v>62</v>
      </c>
      <c r="L156" s="63" t="s">
        <v>62</v>
      </c>
      <c r="M156" s="63" t="s">
        <v>62</v>
      </c>
      <c r="N156" s="63">
        <v>20</v>
      </c>
      <c r="O156" s="63">
        <v>20</v>
      </c>
      <c r="P156" s="63">
        <v>25</v>
      </c>
      <c r="Q156" s="63">
        <v>0</v>
      </c>
      <c r="R156" s="63">
        <v>0</v>
      </c>
      <c r="S156" s="63">
        <v>0</v>
      </c>
    </row>
    <row r="157" spans="1:19" x14ac:dyDescent="0.3">
      <c r="A157" s="63" t="str">
        <f>A156</f>
        <v>Restaurant</v>
      </c>
      <c r="B157" s="63">
        <v>2</v>
      </c>
      <c r="C157" s="63" t="str">
        <f t="shared" ref="C157:C179" si="31">A157&amp;B157</f>
        <v>Restaurant2</v>
      </c>
      <c r="D157" s="63" t="s">
        <v>57</v>
      </c>
      <c r="E157" s="63">
        <v>15</v>
      </c>
      <c r="F157" s="63">
        <v>25</v>
      </c>
      <c r="G157" s="63">
        <v>20</v>
      </c>
      <c r="H157" s="63">
        <v>15</v>
      </c>
      <c r="I157" s="63">
        <v>15</v>
      </c>
      <c r="J157" s="63">
        <v>15</v>
      </c>
      <c r="K157" s="63" t="s">
        <v>62</v>
      </c>
      <c r="L157" s="63" t="s">
        <v>62</v>
      </c>
      <c r="M157" s="63" t="s">
        <v>62</v>
      </c>
      <c r="N157" s="63">
        <v>15</v>
      </c>
      <c r="O157" s="63">
        <v>15</v>
      </c>
      <c r="P157" s="63">
        <v>20</v>
      </c>
      <c r="Q157" s="63">
        <v>0</v>
      </c>
      <c r="R157" s="63">
        <v>0</v>
      </c>
      <c r="S157" s="63">
        <v>0</v>
      </c>
    </row>
    <row r="158" spans="1:19" x14ac:dyDescent="0.3">
      <c r="A158" s="63" t="str">
        <f t="shared" ref="A158:A179" si="32">A157</f>
        <v>Restaurant</v>
      </c>
      <c r="B158" s="63">
        <v>3</v>
      </c>
      <c r="C158" s="63" t="str">
        <f t="shared" si="31"/>
        <v>Restaurant3</v>
      </c>
      <c r="D158" s="63" t="s">
        <v>58</v>
      </c>
      <c r="E158" s="63">
        <v>5</v>
      </c>
      <c r="F158" s="63">
        <v>5</v>
      </c>
      <c r="G158" s="63">
        <v>5</v>
      </c>
      <c r="H158" s="63">
        <v>15</v>
      </c>
      <c r="I158" s="63">
        <v>15</v>
      </c>
      <c r="J158" s="63">
        <v>15</v>
      </c>
      <c r="K158" s="63" t="s">
        <v>62</v>
      </c>
      <c r="L158" s="63" t="s">
        <v>62</v>
      </c>
      <c r="M158" s="63" t="s">
        <v>62</v>
      </c>
      <c r="N158" s="63">
        <v>15</v>
      </c>
      <c r="O158" s="63">
        <v>15</v>
      </c>
      <c r="P158" s="63">
        <v>20</v>
      </c>
      <c r="Q158" s="63">
        <v>0</v>
      </c>
      <c r="R158" s="63">
        <v>0</v>
      </c>
      <c r="S158" s="63">
        <v>0</v>
      </c>
    </row>
    <row r="159" spans="1:19" x14ac:dyDescent="0.3">
      <c r="A159" s="63" t="str">
        <f t="shared" si="32"/>
        <v>Restaurant</v>
      </c>
      <c r="B159" s="63">
        <v>4</v>
      </c>
      <c r="C159" s="63" t="str">
        <f t="shared" si="31"/>
        <v>Restaurant4</v>
      </c>
      <c r="D159" s="63" t="s">
        <v>59</v>
      </c>
      <c r="E159" s="63">
        <v>0</v>
      </c>
      <c r="F159" s="63">
        <v>0</v>
      </c>
      <c r="G159" s="63">
        <v>0</v>
      </c>
      <c r="H159" s="63">
        <v>15</v>
      </c>
      <c r="I159" s="63">
        <v>15</v>
      </c>
      <c r="J159" s="63">
        <v>15</v>
      </c>
      <c r="K159" s="63" t="s">
        <v>56</v>
      </c>
      <c r="L159" s="63" t="s">
        <v>56</v>
      </c>
      <c r="M159" s="63" t="s">
        <v>56</v>
      </c>
      <c r="N159" s="63">
        <v>0</v>
      </c>
      <c r="O159" s="63">
        <v>0</v>
      </c>
      <c r="P159" s="63">
        <v>0</v>
      </c>
      <c r="Q159" s="63">
        <v>0</v>
      </c>
      <c r="R159" s="63">
        <v>0</v>
      </c>
      <c r="S159" s="63">
        <v>0</v>
      </c>
    </row>
    <row r="160" spans="1:19" x14ac:dyDescent="0.3">
      <c r="A160" s="63" t="str">
        <f t="shared" si="32"/>
        <v>Restaurant</v>
      </c>
      <c r="B160" s="63">
        <v>5</v>
      </c>
      <c r="C160" s="63" t="str">
        <f t="shared" si="31"/>
        <v>Restaurant5</v>
      </c>
      <c r="D160" s="63" t="s">
        <v>60</v>
      </c>
      <c r="E160" s="63">
        <v>0</v>
      </c>
      <c r="F160" s="63">
        <v>0</v>
      </c>
      <c r="G160" s="63">
        <v>0</v>
      </c>
      <c r="H160" s="63">
        <v>15</v>
      </c>
      <c r="I160" s="63">
        <v>15</v>
      </c>
      <c r="J160" s="63">
        <v>15</v>
      </c>
      <c r="K160" s="63" t="s">
        <v>56</v>
      </c>
      <c r="L160" s="63" t="s">
        <v>56</v>
      </c>
      <c r="M160" s="63" t="s">
        <v>56</v>
      </c>
      <c r="N160" s="63">
        <v>0</v>
      </c>
      <c r="O160" s="63">
        <v>0</v>
      </c>
      <c r="P160" s="63">
        <v>0</v>
      </c>
      <c r="Q160" s="63">
        <v>0</v>
      </c>
      <c r="R160" s="63">
        <v>0</v>
      </c>
      <c r="S160" s="63">
        <v>0</v>
      </c>
    </row>
    <row r="161" spans="1:19" x14ac:dyDescent="0.3">
      <c r="A161" s="63" t="str">
        <f t="shared" si="32"/>
        <v>Restaurant</v>
      </c>
      <c r="B161" s="63">
        <v>6</v>
      </c>
      <c r="C161" s="63" t="str">
        <f t="shared" si="31"/>
        <v>Restaurant6</v>
      </c>
      <c r="D161" s="63" t="s">
        <v>61</v>
      </c>
      <c r="E161" s="63">
        <v>0</v>
      </c>
      <c r="F161" s="63">
        <v>0</v>
      </c>
      <c r="G161" s="63">
        <v>0</v>
      </c>
      <c r="H161" s="63">
        <v>20</v>
      </c>
      <c r="I161" s="63">
        <v>15</v>
      </c>
      <c r="J161" s="63">
        <v>15</v>
      </c>
      <c r="K161" s="63" t="s">
        <v>56</v>
      </c>
      <c r="L161" s="63" t="s">
        <v>56</v>
      </c>
      <c r="M161" s="63" t="s">
        <v>56</v>
      </c>
      <c r="N161" s="63">
        <v>0</v>
      </c>
      <c r="O161" s="63">
        <v>0</v>
      </c>
      <c r="P161" s="63">
        <v>0</v>
      </c>
      <c r="Q161" s="63">
        <v>0</v>
      </c>
      <c r="R161" s="63">
        <v>0</v>
      </c>
      <c r="S161" s="63">
        <v>0</v>
      </c>
    </row>
    <row r="162" spans="1:19" x14ac:dyDescent="0.3">
      <c r="A162" s="63" t="str">
        <f t="shared" si="32"/>
        <v>Restaurant</v>
      </c>
      <c r="B162" s="63">
        <v>7</v>
      </c>
      <c r="C162" s="63" t="str">
        <f t="shared" si="31"/>
        <v>Restaurant7</v>
      </c>
      <c r="D162" s="63" t="s">
        <v>63</v>
      </c>
      <c r="E162" s="63">
        <v>0</v>
      </c>
      <c r="F162" s="63">
        <v>0</v>
      </c>
      <c r="G162" s="63">
        <v>0</v>
      </c>
      <c r="H162" s="63">
        <v>40</v>
      </c>
      <c r="I162" s="63">
        <v>30</v>
      </c>
      <c r="J162" s="63">
        <v>30</v>
      </c>
      <c r="K162" s="63" t="s">
        <v>56</v>
      </c>
      <c r="L162" s="63" t="s">
        <v>56</v>
      </c>
      <c r="M162" s="63" t="s">
        <v>56</v>
      </c>
      <c r="N162" s="63">
        <v>0</v>
      </c>
      <c r="O162" s="63">
        <v>0</v>
      </c>
      <c r="P162" s="63">
        <v>0</v>
      </c>
      <c r="Q162" s="63">
        <v>0</v>
      </c>
      <c r="R162" s="63">
        <v>0</v>
      </c>
      <c r="S162" s="63">
        <v>0</v>
      </c>
    </row>
    <row r="163" spans="1:19" x14ac:dyDescent="0.3">
      <c r="A163" s="63" t="str">
        <f t="shared" si="32"/>
        <v>Restaurant</v>
      </c>
      <c r="B163" s="63">
        <v>8</v>
      </c>
      <c r="C163" s="63" t="str">
        <f t="shared" si="31"/>
        <v>Restaurant8</v>
      </c>
      <c r="D163" s="63" t="s">
        <v>64</v>
      </c>
      <c r="E163" s="63">
        <v>5</v>
      </c>
      <c r="F163" s="63">
        <v>0</v>
      </c>
      <c r="G163" s="63">
        <v>0</v>
      </c>
      <c r="H163" s="63">
        <v>40</v>
      </c>
      <c r="I163" s="63">
        <v>30</v>
      </c>
      <c r="J163" s="63">
        <v>30</v>
      </c>
      <c r="K163" s="63" t="s">
        <v>62</v>
      </c>
      <c r="L163" s="63" t="s">
        <v>56</v>
      </c>
      <c r="M163" s="63" t="s">
        <v>56</v>
      </c>
      <c r="N163" s="63">
        <v>60</v>
      </c>
      <c r="O163" s="63">
        <v>0</v>
      </c>
      <c r="P163" s="63">
        <v>0</v>
      </c>
      <c r="Q163" s="63">
        <v>0</v>
      </c>
      <c r="R163" s="63">
        <v>0</v>
      </c>
      <c r="S163" s="63">
        <v>0</v>
      </c>
    </row>
    <row r="164" spans="1:19" x14ac:dyDescent="0.3">
      <c r="A164" s="63" t="str">
        <f t="shared" si="32"/>
        <v>Restaurant</v>
      </c>
      <c r="B164" s="63">
        <v>9</v>
      </c>
      <c r="C164" s="63" t="str">
        <f t="shared" si="31"/>
        <v>Restaurant9</v>
      </c>
      <c r="D164" s="63" t="s">
        <v>65</v>
      </c>
      <c r="E164" s="63">
        <v>5</v>
      </c>
      <c r="F164" s="63">
        <v>0</v>
      </c>
      <c r="G164" s="63">
        <v>0</v>
      </c>
      <c r="H164" s="63">
        <v>60</v>
      </c>
      <c r="I164" s="63">
        <v>60</v>
      </c>
      <c r="J164" s="63">
        <v>50</v>
      </c>
      <c r="K164" s="63" t="s">
        <v>62</v>
      </c>
      <c r="L164" s="63" t="s">
        <v>56</v>
      </c>
      <c r="M164" s="63" t="s">
        <v>56</v>
      </c>
      <c r="N164" s="63">
        <v>55</v>
      </c>
      <c r="O164" s="63">
        <v>0</v>
      </c>
      <c r="P164" s="63">
        <v>0</v>
      </c>
      <c r="Q164" s="63">
        <v>0</v>
      </c>
      <c r="R164" s="63">
        <v>0</v>
      </c>
      <c r="S164" s="63">
        <v>0</v>
      </c>
    </row>
    <row r="165" spans="1:19" x14ac:dyDescent="0.3">
      <c r="A165" s="63" t="str">
        <f t="shared" si="32"/>
        <v>Restaurant</v>
      </c>
      <c r="B165" s="63">
        <v>10</v>
      </c>
      <c r="C165" s="63" t="str">
        <f t="shared" si="31"/>
        <v>Restaurant10</v>
      </c>
      <c r="D165" s="63" t="s">
        <v>66</v>
      </c>
      <c r="E165" s="63">
        <v>5</v>
      </c>
      <c r="F165" s="63">
        <v>5</v>
      </c>
      <c r="G165" s="63">
        <v>0</v>
      </c>
      <c r="H165" s="63">
        <v>60</v>
      </c>
      <c r="I165" s="63">
        <v>60</v>
      </c>
      <c r="J165" s="63">
        <v>50</v>
      </c>
      <c r="K165" s="63" t="s">
        <v>62</v>
      </c>
      <c r="L165" s="63" t="s">
        <v>62</v>
      </c>
      <c r="M165" s="63" t="s">
        <v>56</v>
      </c>
      <c r="N165" s="63">
        <v>45</v>
      </c>
      <c r="O165" s="63">
        <v>50</v>
      </c>
      <c r="P165" s="63">
        <v>0</v>
      </c>
      <c r="Q165" s="63">
        <v>0</v>
      </c>
      <c r="R165" s="63">
        <v>0</v>
      </c>
      <c r="S165" s="63">
        <v>0</v>
      </c>
    </row>
    <row r="166" spans="1:19" x14ac:dyDescent="0.3">
      <c r="A166" s="63" t="str">
        <f t="shared" si="32"/>
        <v>Restaurant</v>
      </c>
      <c r="B166" s="63">
        <v>11</v>
      </c>
      <c r="C166" s="63" t="str">
        <f t="shared" si="31"/>
        <v>Restaurant11</v>
      </c>
      <c r="D166" s="63" t="s">
        <v>67</v>
      </c>
      <c r="E166" s="63">
        <v>20</v>
      </c>
      <c r="F166" s="63">
        <v>20</v>
      </c>
      <c r="G166" s="63">
        <v>10</v>
      </c>
      <c r="H166" s="63">
        <v>90</v>
      </c>
      <c r="I166" s="63">
        <v>80</v>
      </c>
      <c r="J166" s="63">
        <v>70</v>
      </c>
      <c r="K166" s="63" t="s">
        <v>62</v>
      </c>
      <c r="L166" s="63" t="s">
        <v>62</v>
      </c>
      <c r="M166" s="63" t="s">
        <v>62</v>
      </c>
      <c r="N166" s="63">
        <v>40</v>
      </c>
      <c r="O166" s="63">
        <v>45</v>
      </c>
      <c r="P166" s="63">
        <v>50</v>
      </c>
      <c r="Q166" s="63">
        <v>0</v>
      </c>
      <c r="R166" s="63">
        <v>0</v>
      </c>
      <c r="S166" s="63">
        <v>0</v>
      </c>
    </row>
    <row r="167" spans="1:19" x14ac:dyDescent="0.3">
      <c r="A167" s="63" t="str">
        <f t="shared" si="32"/>
        <v>Restaurant</v>
      </c>
      <c r="B167" s="63">
        <v>12</v>
      </c>
      <c r="C167" s="63" t="str">
        <f t="shared" si="31"/>
        <v>Restaurant12</v>
      </c>
      <c r="D167" s="63" t="s">
        <v>68</v>
      </c>
      <c r="E167" s="63">
        <v>50</v>
      </c>
      <c r="F167" s="63">
        <v>45</v>
      </c>
      <c r="G167" s="63">
        <v>20</v>
      </c>
      <c r="H167" s="63">
        <v>90</v>
      </c>
      <c r="I167" s="63">
        <v>80</v>
      </c>
      <c r="J167" s="63">
        <v>70</v>
      </c>
      <c r="K167" s="63" t="s">
        <v>62</v>
      </c>
      <c r="L167" s="63" t="s">
        <v>62</v>
      </c>
      <c r="M167" s="63" t="s">
        <v>62</v>
      </c>
      <c r="N167" s="63">
        <v>45</v>
      </c>
      <c r="O167" s="63">
        <v>50</v>
      </c>
      <c r="P167" s="63">
        <v>50</v>
      </c>
      <c r="Q167" s="63">
        <v>0</v>
      </c>
      <c r="R167" s="63">
        <v>0</v>
      </c>
      <c r="S167" s="63">
        <v>0</v>
      </c>
    </row>
    <row r="168" spans="1:19" x14ac:dyDescent="0.3">
      <c r="A168" s="63" t="str">
        <f t="shared" si="32"/>
        <v>Restaurant</v>
      </c>
      <c r="B168" s="63">
        <v>13</v>
      </c>
      <c r="C168" s="63" t="str">
        <f t="shared" si="31"/>
        <v>Restaurant13</v>
      </c>
      <c r="D168" s="63" t="s">
        <v>69</v>
      </c>
      <c r="E168" s="63">
        <v>80</v>
      </c>
      <c r="F168" s="63">
        <v>50</v>
      </c>
      <c r="G168" s="63">
        <v>25</v>
      </c>
      <c r="H168" s="63">
        <v>90</v>
      </c>
      <c r="I168" s="63">
        <v>80</v>
      </c>
      <c r="J168" s="63">
        <v>70</v>
      </c>
      <c r="K168" s="63" t="s">
        <v>62</v>
      </c>
      <c r="L168" s="63" t="s">
        <v>62</v>
      </c>
      <c r="M168" s="63" t="s">
        <v>62</v>
      </c>
      <c r="N168" s="63">
        <v>40</v>
      </c>
      <c r="O168" s="63">
        <v>50</v>
      </c>
      <c r="P168" s="63">
        <v>40</v>
      </c>
      <c r="Q168" s="63">
        <v>0</v>
      </c>
      <c r="R168" s="63">
        <v>0</v>
      </c>
      <c r="S168" s="63">
        <v>0</v>
      </c>
    </row>
    <row r="169" spans="1:19" x14ac:dyDescent="0.3">
      <c r="A169" s="63" t="str">
        <f t="shared" si="32"/>
        <v>Restaurant</v>
      </c>
      <c r="B169" s="63">
        <v>14</v>
      </c>
      <c r="C169" s="63" t="str">
        <f t="shared" si="31"/>
        <v>Restaurant14</v>
      </c>
      <c r="D169" s="63" t="s">
        <v>70</v>
      </c>
      <c r="E169" s="63">
        <v>70</v>
      </c>
      <c r="F169" s="63">
        <v>50</v>
      </c>
      <c r="G169" s="63">
        <v>25</v>
      </c>
      <c r="H169" s="63">
        <v>90</v>
      </c>
      <c r="I169" s="63">
        <v>80</v>
      </c>
      <c r="J169" s="63">
        <v>70</v>
      </c>
      <c r="K169" s="63" t="s">
        <v>62</v>
      </c>
      <c r="L169" s="63" t="s">
        <v>62</v>
      </c>
      <c r="M169" s="63" t="s">
        <v>62</v>
      </c>
      <c r="N169" s="63">
        <v>35</v>
      </c>
      <c r="O169" s="63">
        <v>45</v>
      </c>
      <c r="P169" s="63">
        <v>40</v>
      </c>
      <c r="Q169" s="63">
        <v>0</v>
      </c>
      <c r="R169" s="63">
        <v>0</v>
      </c>
      <c r="S169" s="63">
        <v>0</v>
      </c>
    </row>
    <row r="170" spans="1:19" x14ac:dyDescent="0.3">
      <c r="A170" s="63" t="str">
        <f t="shared" si="32"/>
        <v>Restaurant</v>
      </c>
      <c r="B170" s="63">
        <v>15</v>
      </c>
      <c r="C170" s="63" t="str">
        <f t="shared" si="31"/>
        <v>Restaurant15</v>
      </c>
      <c r="D170" s="63" t="s">
        <v>71</v>
      </c>
      <c r="E170" s="63">
        <v>40</v>
      </c>
      <c r="F170" s="63">
        <v>35</v>
      </c>
      <c r="G170" s="63">
        <v>15</v>
      </c>
      <c r="H170" s="63">
        <v>90</v>
      </c>
      <c r="I170" s="63">
        <v>80</v>
      </c>
      <c r="J170" s="63">
        <v>70</v>
      </c>
      <c r="K170" s="63" t="s">
        <v>62</v>
      </c>
      <c r="L170" s="63" t="s">
        <v>62</v>
      </c>
      <c r="M170" s="63" t="s">
        <v>62</v>
      </c>
      <c r="N170" s="63">
        <v>30</v>
      </c>
      <c r="O170" s="63">
        <v>40</v>
      </c>
      <c r="P170" s="63">
        <v>30</v>
      </c>
      <c r="Q170" s="63">
        <v>0</v>
      </c>
      <c r="R170" s="63">
        <v>0</v>
      </c>
      <c r="S170" s="63">
        <v>0</v>
      </c>
    </row>
    <row r="171" spans="1:19" x14ac:dyDescent="0.3">
      <c r="A171" s="63" t="str">
        <f t="shared" si="32"/>
        <v>Restaurant</v>
      </c>
      <c r="B171" s="63">
        <v>16</v>
      </c>
      <c r="C171" s="63" t="str">
        <f t="shared" si="31"/>
        <v>Restaurant16</v>
      </c>
      <c r="D171" s="63" t="s">
        <v>72</v>
      </c>
      <c r="E171" s="63">
        <v>20</v>
      </c>
      <c r="F171" s="63">
        <v>30</v>
      </c>
      <c r="G171" s="63">
        <v>20</v>
      </c>
      <c r="H171" s="63">
        <v>90</v>
      </c>
      <c r="I171" s="63">
        <v>80</v>
      </c>
      <c r="J171" s="63">
        <v>70</v>
      </c>
      <c r="K171" s="63" t="s">
        <v>62</v>
      </c>
      <c r="L171" s="63" t="s">
        <v>62</v>
      </c>
      <c r="M171" s="63" t="s">
        <v>62</v>
      </c>
      <c r="N171" s="63">
        <v>30</v>
      </c>
      <c r="O171" s="63">
        <v>40</v>
      </c>
      <c r="P171" s="63">
        <v>30</v>
      </c>
      <c r="Q171" s="63">
        <v>0</v>
      </c>
      <c r="R171" s="63">
        <v>0</v>
      </c>
      <c r="S171" s="63">
        <v>0</v>
      </c>
    </row>
    <row r="172" spans="1:19" x14ac:dyDescent="0.3">
      <c r="A172" s="63" t="str">
        <f t="shared" si="32"/>
        <v>Restaurant</v>
      </c>
      <c r="B172" s="63">
        <v>17</v>
      </c>
      <c r="C172" s="63" t="str">
        <f t="shared" si="31"/>
        <v>Restaurant17</v>
      </c>
      <c r="D172" s="63" t="s">
        <v>73</v>
      </c>
      <c r="E172" s="63">
        <v>25</v>
      </c>
      <c r="F172" s="63">
        <v>30</v>
      </c>
      <c r="G172" s="63">
        <v>25</v>
      </c>
      <c r="H172" s="63">
        <v>90</v>
      </c>
      <c r="I172" s="63">
        <v>80</v>
      </c>
      <c r="J172" s="63">
        <v>60</v>
      </c>
      <c r="K172" s="63" t="s">
        <v>62</v>
      </c>
      <c r="L172" s="63" t="s">
        <v>62</v>
      </c>
      <c r="M172" s="63" t="s">
        <v>62</v>
      </c>
      <c r="N172" s="63">
        <v>30</v>
      </c>
      <c r="O172" s="63">
        <v>35</v>
      </c>
      <c r="P172" s="63">
        <v>30</v>
      </c>
      <c r="Q172" s="63">
        <v>0</v>
      </c>
      <c r="R172" s="63">
        <v>0</v>
      </c>
      <c r="S172" s="63">
        <v>0</v>
      </c>
    </row>
    <row r="173" spans="1:19" x14ac:dyDescent="0.3">
      <c r="A173" s="63" t="str">
        <f t="shared" si="32"/>
        <v>Restaurant</v>
      </c>
      <c r="B173" s="63">
        <v>18</v>
      </c>
      <c r="C173" s="63" t="str">
        <f t="shared" si="31"/>
        <v>Restaurant18</v>
      </c>
      <c r="D173" s="63" t="s">
        <v>74</v>
      </c>
      <c r="E173" s="63">
        <v>50</v>
      </c>
      <c r="F173" s="63">
        <v>30</v>
      </c>
      <c r="G173" s="63">
        <v>35</v>
      </c>
      <c r="H173" s="63">
        <v>90</v>
      </c>
      <c r="I173" s="63">
        <v>90</v>
      </c>
      <c r="J173" s="63">
        <v>60</v>
      </c>
      <c r="K173" s="63" t="s">
        <v>62</v>
      </c>
      <c r="L173" s="63" t="s">
        <v>62</v>
      </c>
      <c r="M173" s="63" t="s">
        <v>62</v>
      </c>
      <c r="N173" s="63">
        <v>40</v>
      </c>
      <c r="O173" s="63">
        <v>40</v>
      </c>
      <c r="P173" s="63">
        <v>40</v>
      </c>
      <c r="Q173" s="63">
        <v>0</v>
      </c>
      <c r="R173" s="63">
        <v>0</v>
      </c>
      <c r="S173" s="63">
        <v>0</v>
      </c>
    </row>
    <row r="174" spans="1:19" x14ac:dyDescent="0.3">
      <c r="A174" s="63" t="str">
        <f t="shared" si="32"/>
        <v>Restaurant</v>
      </c>
      <c r="B174" s="63">
        <v>19</v>
      </c>
      <c r="C174" s="63" t="str">
        <f t="shared" si="31"/>
        <v>Restaurant19</v>
      </c>
      <c r="D174" s="63" t="s">
        <v>75</v>
      </c>
      <c r="E174" s="63">
        <v>80</v>
      </c>
      <c r="F174" s="63">
        <v>70</v>
      </c>
      <c r="G174" s="63">
        <v>55</v>
      </c>
      <c r="H174" s="63">
        <v>90</v>
      </c>
      <c r="I174" s="63">
        <v>90</v>
      </c>
      <c r="J174" s="63">
        <v>60</v>
      </c>
      <c r="K174" s="63" t="s">
        <v>62</v>
      </c>
      <c r="L174" s="63" t="s">
        <v>62</v>
      </c>
      <c r="M174" s="63" t="s">
        <v>62</v>
      </c>
      <c r="N174" s="63">
        <v>55</v>
      </c>
      <c r="O174" s="63">
        <v>55</v>
      </c>
      <c r="P174" s="63">
        <v>50</v>
      </c>
      <c r="Q174" s="63">
        <v>0</v>
      </c>
      <c r="R174" s="63">
        <v>0</v>
      </c>
      <c r="S174" s="63">
        <v>0</v>
      </c>
    </row>
    <row r="175" spans="1:19" x14ac:dyDescent="0.3">
      <c r="A175" s="63" t="str">
        <f t="shared" si="32"/>
        <v>Restaurant</v>
      </c>
      <c r="B175" s="63">
        <v>20</v>
      </c>
      <c r="C175" s="63" t="str">
        <f t="shared" si="31"/>
        <v>Restaurant20</v>
      </c>
      <c r="D175" s="63" t="s">
        <v>76</v>
      </c>
      <c r="E175" s="63">
        <v>80</v>
      </c>
      <c r="F175" s="63">
        <v>90</v>
      </c>
      <c r="G175" s="63">
        <v>65</v>
      </c>
      <c r="H175" s="63">
        <v>90</v>
      </c>
      <c r="I175" s="63">
        <v>90</v>
      </c>
      <c r="J175" s="63">
        <v>60</v>
      </c>
      <c r="K175" s="63" t="s">
        <v>62</v>
      </c>
      <c r="L175" s="63" t="s">
        <v>62</v>
      </c>
      <c r="M175" s="63" t="s">
        <v>62</v>
      </c>
      <c r="N175" s="63">
        <v>60</v>
      </c>
      <c r="O175" s="63">
        <v>55</v>
      </c>
      <c r="P175" s="63">
        <v>50</v>
      </c>
      <c r="Q175" s="63">
        <v>0</v>
      </c>
      <c r="R175" s="63">
        <v>0</v>
      </c>
      <c r="S175" s="63">
        <v>0</v>
      </c>
    </row>
    <row r="176" spans="1:19" x14ac:dyDescent="0.3">
      <c r="A176" s="63" t="str">
        <f t="shared" si="32"/>
        <v>Restaurant</v>
      </c>
      <c r="B176" s="63">
        <v>21</v>
      </c>
      <c r="C176" s="63" t="str">
        <f t="shared" si="31"/>
        <v>Restaurant21</v>
      </c>
      <c r="D176" s="63" t="s">
        <v>77</v>
      </c>
      <c r="E176" s="63">
        <v>80</v>
      </c>
      <c r="F176" s="63">
        <v>70</v>
      </c>
      <c r="G176" s="63">
        <v>70</v>
      </c>
      <c r="H176" s="63">
        <v>90</v>
      </c>
      <c r="I176" s="63">
        <v>90</v>
      </c>
      <c r="J176" s="63">
        <v>60</v>
      </c>
      <c r="K176" s="63" t="s">
        <v>62</v>
      </c>
      <c r="L176" s="63" t="s">
        <v>62</v>
      </c>
      <c r="M176" s="63" t="s">
        <v>62</v>
      </c>
      <c r="N176" s="63">
        <v>50</v>
      </c>
      <c r="O176" s="63">
        <v>50</v>
      </c>
      <c r="P176" s="63">
        <v>40</v>
      </c>
      <c r="Q176" s="63">
        <v>0</v>
      </c>
      <c r="R176" s="63">
        <v>0</v>
      </c>
      <c r="S176" s="63">
        <v>0</v>
      </c>
    </row>
    <row r="177" spans="1:19" x14ac:dyDescent="0.3">
      <c r="A177" s="63" t="str">
        <f t="shared" si="32"/>
        <v>Restaurant</v>
      </c>
      <c r="B177" s="63">
        <v>22</v>
      </c>
      <c r="C177" s="63" t="str">
        <f t="shared" si="31"/>
        <v>Restaurant22</v>
      </c>
      <c r="D177" s="63" t="s">
        <v>78</v>
      </c>
      <c r="E177" s="63">
        <v>50</v>
      </c>
      <c r="F177" s="63">
        <v>65</v>
      </c>
      <c r="G177" s="63">
        <v>35</v>
      </c>
      <c r="H177" s="63">
        <v>90</v>
      </c>
      <c r="I177" s="63">
        <v>90</v>
      </c>
      <c r="J177" s="63">
        <v>60</v>
      </c>
      <c r="K177" s="63" t="s">
        <v>62</v>
      </c>
      <c r="L177" s="63" t="s">
        <v>62</v>
      </c>
      <c r="M177" s="63" t="s">
        <v>62</v>
      </c>
      <c r="N177" s="63">
        <v>55</v>
      </c>
      <c r="O177" s="63">
        <v>55</v>
      </c>
      <c r="P177" s="63">
        <v>50</v>
      </c>
      <c r="Q177" s="63">
        <v>0</v>
      </c>
      <c r="R177" s="63">
        <v>0</v>
      </c>
      <c r="S177" s="63">
        <v>0</v>
      </c>
    </row>
    <row r="178" spans="1:19" x14ac:dyDescent="0.3">
      <c r="A178" s="63" t="str">
        <f t="shared" si="32"/>
        <v>Restaurant</v>
      </c>
      <c r="B178" s="63">
        <v>23</v>
      </c>
      <c r="C178" s="63" t="str">
        <f t="shared" si="31"/>
        <v>Restaurant23</v>
      </c>
      <c r="D178" s="63" t="s">
        <v>79</v>
      </c>
      <c r="E178" s="63">
        <v>35</v>
      </c>
      <c r="F178" s="63">
        <v>55</v>
      </c>
      <c r="G178" s="63">
        <v>20</v>
      </c>
      <c r="H178" s="63">
        <v>50</v>
      </c>
      <c r="I178" s="63">
        <v>50</v>
      </c>
      <c r="J178" s="63">
        <v>50</v>
      </c>
      <c r="K178" s="63" t="s">
        <v>62</v>
      </c>
      <c r="L178" s="63" t="s">
        <v>62</v>
      </c>
      <c r="M178" s="63" t="s">
        <v>62</v>
      </c>
      <c r="N178" s="63">
        <v>45</v>
      </c>
      <c r="O178" s="63">
        <v>40</v>
      </c>
      <c r="P178" s="63">
        <v>40</v>
      </c>
      <c r="Q178" s="63">
        <v>0</v>
      </c>
      <c r="R178" s="63">
        <v>0</v>
      </c>
      <c r="S178" s="63">
        <v>0</v>
      </c>
    </row>
    <row r="179" spans="1:19" x14ac:dyDescent="0.3">
      <c r="A179" s="63" t="str">
        <f t="shared" si="32"/>
        <v>Restaurant</v>
      </c>
      <c r="B179" s="63">
        <v>24</v>
      </c>
      <c r="C179" s="63" t="str">
        <f t="shared" si="31"/>
        <v>Restaurant24</v>
      </c>
      <c r="D179" s="63" t="s">
        <v>80</v>
      </c>
      <c r="E179" s="63">
        <v>20</v>
      </c>
      <c r="F179" s="63">
        <v>35</v>
      </c>
      <c r="G179" s="63">
        <v>20</v>
      </c>
      <c r="H179" s="63">
        <v>30</v>
      </c>
      <c r="I179" s="63">
        <v>30</v>
      </c>
      <c r="J179" s="63">
        <v>30</v>
      </c>
      <c r="K179" s="63" t="s">
        <v>62</v>
      </c>
      <c r="L179" s="63" t="s">
        <v>62</v>
      </c>
      <c r="M179" s="63" t="s">
        <v>62</v>
      </c>
      <c r="N179" s="63">
        <v>25</v>
      </c>
      <c r="O179" s="63">
        <v>30</v>
      </c>
      <c r="P179" s="63">
        <v>20</v>
      </c>
      <c r="Q179" s="63">
        <v>0</v>
      </c>
      <c r="R179" s="63">
        <v>0</v>
      </c>
      <c r="S179" s="63">
        <v>0</v>
      </c>
    </row>
    <row r="180" spans="1:19" x14ac:dyDescent="0.3">
      <c r="D180" s="89" t="s">
        <v>155</v>
      </c>
      <c r="E180" s="90">
        <f>AVERAGE(E156:E179)</f>
        <v>31.25</v>
      </c>
      <c r="F180" s="90">
        <f t="shared" ref="F180" si="33">AVERAGE(F156:F179)</f>
        <v>30.833333333333332</v>
      </c>
      <c r="G180" s="90">
        <f t="shared" ref="G180" si="34">AVERAGE(G156:G179)</f>
        <v>20.208333333333332</v>
      </c>
      <c r="H180" s="90">
        <f t="shared" ref="H180" si="35">AVERAGE(H156:H179)</f>
        <v>60.625</v>
      </c>
      <c r="I180" s="90">
        <f t="shared" ref="I180" si="36">AVERAGE(I156:I179)</f>
        <v>56.875</v>
      </c>
      <c r="J180" s="90">
        <f t="shared" ref="J180" si="37">AVERAGE(J156:J179)</f>
        <v>46.458333333333336</v>
      </c>
    </row>
    <row r="181" spans="1:19" x14ac:dyDescent="0.3">
      <c r="D181" s="89" t="s">
        <v>156</v>
      </c>
      <c r="E181" s="91">
        <f>E180*5/7+F180/7+G180/7</f>
        <v>29.613095238095241</v>
      </c>
      <c r="F181" s="92"/>
      <c r="G181" s="92"/>
      <c r="H181" s="91">
        <f>H180*5/7+I180/7+J180/7</f>
        <v>58.06547619047619</v>
      </c>
      <c r="I181" s="92"/>
      <c r="J181" s="92"/>
    </row>
    <row r="182" spans="1:19" x14ac:dyDescent="0.3">
      <c r="E182" s="91"/>
      <c r="F182" s="92"/>
      <c r="G182" s="92"/>
      <c r="H182" s="91"/>
      <c r="I182" s="92"/>
      <c r="J182" s="92"/>
    </row>
    <row r="184" spans="1:19" x14ac:dyDescent="0.3">
      <c r="D184" s="101" t="s">
        <v>90</v>
      </c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</row>
    <row r="185" spans="1:19" x14ac:dyDescent="0.3">
      <c r="D185" s="63" t="s">
        <v>45</v>
      </c>
      <c r="E185" s="101" t="s">
        <v>46</v>
      </c>
      <c r="F185" s="101"/>
      <c r="G185" s="101"/>
      <c r="H185" s="101" t="s">
        <v>47</v>
      </c>
      <c r="I185" s="101"/>
      <c r="J185" s="101"/>
      <c r="K185" s="101" t="s">
        <v>48</v>
      </c>
      <c r="L185" s="101"/>
      <c r="M185" s="101"/>
      <c r="N185" s="101" t="s">
        <v>49</v>
      </c>
      <c r="O185" s="101"/>
      <c r="P185" s="101"/>
      <c r="Q185" s="101" t="s">
        <v>50</v>
      </c>
      <c r="R185" s="101"/>
      <c r="S185" s="101"/>
    </row>
    <row r="186" spans="1:19" x14ac:dyDescent="0.3">
      <c r="E186" s="63" t="s">
        <v>51</v>
      </c>
      <c r="F186" s="63" t="s">
        <v>52</v>
      </c>
      <c r="G186" s="63" t="s">
        <v>53</v>
      </c>
      <c r="H186" s="63" t="s">
        <v>51</v>
      </c>
      <c r="I186" s="63" t="s">
        <v>52</v>
      </c>
      <c r="J186" s="63" t="s">
        <v>53</v>
      </c>
      <c r="K186" s="63" t="s">
        <v>51</v>
      </c>
      <c r="L186" s="63" t="s">
        <v>52</v>
      </c>
      <c r="M186" s="63" t="s">
        <v>53</v>
      </c>
      <c r="N186" s="63" t="s">
        <v>51</v>
      </c>
      <c r="O186" s="63" t="s">
        <v>52</v>
      </c>
      <c r="P186" s="63" t="s">
        <v>53</v>
      </c>
      <c r="Q186" s="63" t="s">
        <v>51</v>
      </c>
      <c r="R186" s="63" t="s">
        <v>52</v>
      </c>
      <c r="S186" s="63" t="s">
        <v>53</v>
      </c>
    </row>
    <row r="187" spans="1:19" x14ac:dyDescent="0.3">
      <c r="A187" s="63" t="s">
        <v>91</v>
      </c>
      <c r="B187" s="63">
        <v>1</v>
      </c>
      <c r="C187" s="63" t="str">
        <f>A187&amp;B187</f>
        <v>Retail1</v>
      </c>
      <c r="D187" s="63" t="s">
        <v>55</v>
      </c>
      <c r="E187" s="63">
        <v>0</v>
      </c>
      <c r="F187" s="63">
        <v>0</v>
      </c>
      <c r="G187" s="63">
        <v>0</v>
      </c>
      <c r="H187" s="63">
        <v>5</v>
      </c>
      <c r="I187" s="63">
        <v>5</v>
      </c>
      <c r="J187" s="63">
        <v>5</v>
      </c>
      <c r="K187" s="63" t="s">
        <v>56</v>
      </c>
      <c r="L187" s="63" t="s">
        <v>56</v>
      </c>
      <c r="M187" s="63" t="s">
        <v>56</v>
      </c>
      <c r="N187" s="63">
        <v>4</v>
      </c>
      <c r="O187" s="63">
        <v>11</v>
      </c>
      <c r="P187" s="63">
        <v>7</v>
      </c>
      <c r="Q187" s="63">
        <v>0</v>
      </c>
      <c r="R187" s="63">
        <v>0</v>
      </c>
      <c r="S187" s="63">
        <v>0</v>
      </c>
    </row>
    <row r="188" spans="1:19" x14ac:dyDescent="0.3">
      <c r="A188" s="63" t="str">
        <f>A187</f>
        <v>Retail</v>
      </c>
      <c r="B188" s="63">
        <v>2</v>
      </c>
      <c r="C188" s="63" t="str">
        <f t="shared" ref="C188:C210" si="38">A188&amp;B188</f>
        <v>Retail2</v>
      </c>
      <c r="D188" s="63" t="s">
        <v>57</v>
      </c>
      <c r="E188" s="63">
        <v>0</v>
      </c>
      <c r="F188" s="63">
        <v>0</v>
      </c>
      <c r="G188" s="63">
        <v>0</v>
      </c>
      <c r="H188" s="63">
        <v>5</v>
      </c>
      <c r="I188" s="63">
        <v>5</v>
      </c>
      <c r="J188" s="63">
        <v>5</v>
      </c>
      <c r="K188" s="63" t="s">
        <v>56</v>
      </c>
      <c r="L188" s="63" t="s">
        <v>56</v>
      </c>
      <c r="M188" s="63" t="s">
        <v>56</v>
      </c>
      <c r="N188" s="63">
        <v>5</v>
      </c>
      <c r="O188" s="63">
        <v>10</v>
      </c>
      <c r="P188" s="63">
        <v>7</v>
      </c>
      <c r="Q188" s="63">
        <v>0</v>
      </c>
      <c r="R188" s="63">
        <v>0</v>
      </c>
      <c r="S188" s="63">
        <v>0</v>
      </c>
    </row>
    <row r="189" spans="1:19" x14ac:dyDescent="0.3">
      <c r="A189" s="63" t="str">
        <f t="shared" ref="A189:A210" si="39">A188</f>
        <v>Retail</v>
      </c>
      <c r="B189" s="63">
        <v>3</v>
      </c>
      <c r="C189" s="63" t="str">
        <f t="shared" si="38"/>
        <v>Retail3</v>
      </c>
      <c r="D189" s="63" t="s">
        <v>58</v>
      </c>
      <c r="E189" s="63">
        <v>0</v>
      </c>
      <c r="F189" s="63">
        <v>0</v>
      </c>
      <c r="G189" s="63">
        <v>0</v>
      </c>
      <c r="H189" s="63">
        <v>5</v>
      </c>
      <c r="I189" s="63">
        <v>5</v>
      </c>
      <c r="J189" s="63">
        <v>5</v>
      </c>
      <c r="K189" s="63" t="s">
        <v>56</v>
      </c>
      <c r="L189" s="63" t="s">
        <v>56</v>
      </c>
      <c r="M189" s="63" t="s">
        <v>56</v>
      </c>
      <c r="N189" s="63">
        <v>5</v>
      </c>
      <c r="O189" s="63">
        <v>8</v>
      </c>
      <c r="P189" s="63">
        <v>7</v>
      </c>
      <c r="Q189" s="63">
        <v>0</v>
      </c>
      <c r="R189" s="63">
        <v>0</v>
      </c>
      <c r="S189" s="63">
        <v>0</v>
      </c>
    </row>
    <row r="190" spans="1:19" x14ac:dyDescent="0.3">
      <c r="A190" s="63" t="str">
        <f t="shared" si="39"/>
        <v>Retail</v>
      </c>
      <c r="B190" s="63">
        <v>4</v>
      </c>
      <c r="C190" s="63" t="str">
        <f t="shared" si="38"/>
        <v>Retail4</v>
      </c>
      <c r="D190" s="63" t="s">
        <v>59</v>
      </c>
      <c r="E190" s="63">
        <v>0</v>
      </c>
      <c r="F190" s="63">
        <v>0</v>
      </c>
      <c r="G190" s="63">
        <v>0</v>
      </c>
      <c r="H190" s="63">
        <v>5</v>
      </c>
      <c r="I190" s="63">
        <v>5</v>
      </c>
      <c r="J190" s="63">
        <v>5</v>
      </c>
      <c r="K190" s="63" t="s">
        <v>56</v>
      </c>
      <c r="L190" s="63" t="s">
        <v>56</v>
      </c>
      <c r="M190" s="63" t="s">
        <v>56</v>
      </c>
      <c r="N190" s="63">
        <v>4</v>
      </c>
      <c r="O190" s="63">
        <v>6</v>
      </c>
      <c r="P190" s="63">
        <v>6</v>
      </c>
      <c r="Q190" s="63">
        <v>0</v>
      </c>
      <c r="R190" s="63">
        <v>0</v>
      </c>
      <c r="S190" s="63">
        <v>0</v>
      </c>
    </row>
    <row r="191" spans="1:19" x14ac:dyDescent="0.3">
      <c r="A191" s="63" t="str">
        <f t="shared" si="39"/>
        <v>Retail</v>
      </c>
      <c r="B191" s="63">
        <v>5</v>
      </c>
      <c r="C191" s="63" t="str">
        <f t="shared" si="38"/>
        <v>Retail5</v>
      </c>
      <c r="D191" s="63" t="s">
        <v>60</v>
      </c>
      <c r="E191" s="63">
        <v>0</v>
      </c>
      <c r="F191" s="63">
        <v>0</v>
      </c>
      <c r="G191" s="63">
        <v>0</v>
      </c>
      <c r="H191" s="63">
        <v>5</v>
      </c>
      <c r="I191" s="63">
        <v>5</v>
      </c>
      <c r="J191" s="63">
        <v>5</v>
      </c>
      <c r="K191" s="63" t="s">
        <v>56</v>
      </c>
      <c r="L191" s="63" t="s">
        <v>56</v>
      </c>
      <c r="M191" s="63" t="s">
        <v>56</v>
      </c>
      <c r="N191" s="63">
        <v>4</v>
      </c>
      <c r="O191" s="63">
        <v>6</v>
      </c>
      <c r="P191" s="63">
        <v>6</v>
      </c>
      <c r="Q191" s="63">
        <v>0</v>
      </c>
      <c r="R191" s="63">
        <v>0</v>
      </c>
      <c r="S191" s="63">
        <v>0</v>
      </c>
    </row>
    <row r="192" spans="1:19" x14ac:dyDescent="0.3">
      <c r="A192" s="63" t="str">
        <f t="shared" si="39"/>
        <v>Retail</v>
      </c>
      <c r="B192" s="63">
        <v>6</v>
      </c>
      <c r="C192" s="63" t="str">
        <f t="shared" si="38"/>
        <v>Retail6</v>
      </c>
      <c r="D192" s="63" t="s">
        <v>61</v>
      </c>
      <c r="E192" s="63">
        <v>0</v>
      </c>
      <c r="F192" s="63">
        <v>0</v>
      </c>
      <c r="G192" s="63">
        <v>0</v>
      </c>
      <c r="H192" s="63">
        <v>5</v>
      </c>
      <c r="I192" s="63">
        <v>5</v>
      </c>
      <c r="J192" s="63">
        <v>5</v>
      </c>
      <c r="K192" s="63" t="s">
        <v>56</v>
      </c>
      <c r="L192" s="63" t="s">
        <v>56</v>
      </c>
      <c r="M192" s="63" t="s">
        <v>56</v>
      </c>
      <c r="N192" s="63">
        <v>4</v>
      </c>
      <c r="O192" s="63">
        <v>6</v>
      </c>
      <c r="P192" s="63">
        <v>6</v>
      </c>
      <c r="Q192" s="63">
        <v>0</v>
      </c>
      <c r="R192" s="63">
        <v>0</v>
      </c>
      <c r="S192" s="63">
        <v>0</v>
      </c>
    </row>
    <row r="193" spans="1:19" x14ac:dyDescent="0.3">
      <c r="A193" s="63" t="str">
        <f t="shared" si="39"/>
        <v>Retail</v>
      </c>
      <c r="B193" s="63">
        <v>7</v>
      </c>
      <c r="C193" s="63" t="str">
        <f t="shared" si="38"/>
        <v>Retail7</v>
      </c>
      <c r="D193" s="63" t="s">
        <v>63</v>
      </c>
      <c r="E193" s="63">
        <v>0</v>
      </c>
      <c r="F193" s="63">
        <v>0</v>
      </c>
      <c r="G193" s="63">
        <v>0</v>
      </c>
      <c r="H193" s="63">
        <v>5</v>
      </c>
      <c r="I193" s="63">
        <v>5</v>
      </c>
      <c r="J193" s="63">
        <v>5</v>
      </c>
      <c r="K193" s="63" t="s">
        <v>62</v>
      </c>
      <c r="L193" s="63" t="s">
        <v>62</v>
      </c>
      <c r="M193" s="63" t="s">
        <v>56</v>
      </c>
      <c r="N193" s="63">
        <v>4</v>
      </c>
      <c r="O193" s="63">
        <v>7</v>
      </c>
      <c r="P193" s="63">
        <v>7</v>
      </c>
      <c r="Q193" s="63">
        <v>0</v>
      </c>
      <c r="R193" s="63">
        <v>0</v>
      </c>
      <c r="S193" s="63">
        <v>0</v>
      </c>
    </row>
    <row r="194" spans="1:19" x14ac:dyDescent="0.3">
      <c r="A194" s="63" t="str">
        <f t="shared" si="39"/>
        <v>Retail</v>
      </c>
      <c r="B194" s="63">
        <v>8</v>
      </c>
      <c r="C194" s="63" t="str">
        <f t="shared" si="38"/>
        <v>Retail8</v>
      </c>
      <c r="D194" s="63" t="s">
        <v>64</v>
      </c>
      <c r="E194" s="63">
        <v>10</v>
      </c>
      <c r="F194" s="63">
        <v>10</v>
      </c>
      <c r="G194" s="63">
        <v>0</v>
      </c>
      <c r="H194" s="63">
        <v>20</v>
      </c>
      <c r="I194" s="63">
        <v>10</v>
      </c>
      <c r="J194" s="63">
        <v>5</v>
      </c>
      <c r="K194" s="63" t="s">
        <v>62</v>
      </c>
      <c r="L194" s="63" t="s">
        <v>62</v>
      </c>
      <c r="M194" s="63" t="s">
        <v>56</v>
      </c>
      <c r="N194" s="63">
        <v>15</v>
      </c>
      <c r="O194" s="63">
        <v>20</v>
      </c>
      <c r="P194" s="63">
        <v>10</v>
      </c>
      <c r="Q194" s="63">
        <v>12</v>
      </c>
      <c r="R194" s="63">
        <v>9</v>
      </c>
      <c r="S194" s="63">
        <v>0</v>
      </c>
    </row>
    <row r="195" spans="1:19" x14ac:dyDescent="0.3">
      <c r="A195" s="63" t="str">
        <f t="shared" si="39"/>
        <v>Retail</v>
      </c>
      <c r="B195" s="63">
        <v>9</v>
      </c>
      <c r="C195" s="63" t="str">
        <f t="shared" si="38"/>
        <v>Retail9</v>
      </c>
      <c r="D195" s="63" t="s">
        <v>65</v>
      </c>
      <c r="E195" s="63">
        <v>20</v>
      </c>
      <c r="F195" s="63">
        <v>20</v>
      </c>
      <c r="G195" s="63">
        <v>0</v>
      </c>
      <c r="H195" s="63">
        <v>50</v>
      </c>
      <c r="I195" s="63">
        <v>30</v>
      </c>
      <c r="J195" s="63">
        <v>10</v>
      </c>
      <c r="K195" s="63" t="s">
        <v>62</v>
      </c>
      <c r="L195" s="63" t="s">
        <v>62</v>
      </c>
      <c r="M195" s="63" t="s">
        <v>62</v>
      </c>
      <c r="N195" s="63">
        <v>23</v>
      </c>
      <c r="O195" s="63">
        <v>24</v>
      </c>
      <c r="P195" s="63">
        <v>12</v>
      </c>
      <c r="Q195" s="63">
        <v>22</v>
      </c>
      <c r="R195" s="63">
        <v>21</v>
      </c>
      <c r="S195" s="63">
        <v>0</v>
      </c>
    </row>
    <row r="196" spans="1:19" x14ac:dyDescent="0.3">
      <c r="A196" s="63" t="str">
        <f t="shared" si="39"/>
        <v>Retail</v>
      </c>
      <c r="B196" s="63">
        <v>10</v>
      </c>
      <c r="C196" s="63" t="str">
        <f t="shared" si="38"/>
        <v>Retail10</v>
      </c>
      <c r="D196" s="63" t="s">
        <v>66</v>
      </c>
      <c r="E196" s="63">
        <v>50</v>
      </c>
      <c r="F196" s="63">
        <v>50</v>
      </c>
      <c r="G196" s="63">
        <v>10</v>
      </c>
      <c r="H196" s="63">
        <v>90</v>
      </c>
      <c r="I196" s="63">
        <v>60</v>
      </c>
      <c r="J196" s="63">
        <v>10</v>
      </c>
      <c r="K196" s="63" t="s">
        <v>62</v>
      </c>
      <c r="L196" s="63" t="s">
        <v>62</v>
      </c>
      <c r="M196" s="63" t="s">
        <v>62</v>
      </c>
      <c r="N196" s="63">
        <v>32</v>
      </c>
      <c r="O196" s="63">
        <v>27</v>
      </c>
      <c r="P196" s="63">
        <v>14</v>
      </c>
      <c r="Q196" s="63">
        <v>64</v>
      </c>
      <c r="R196" s="63">
        <v>56</v>
      </c>
      <c r="S196" s="63">
        <v>11</v>
      </c>
    </row>
    <row r="197" spans="1:19" x14ac:dyDescent="0.3">
      <c r="A197" s="63" t="str">
        <f t="shared" si="39"/>
        <v>Retail</v>
      </c>
      <c r="B197" s="63">
        <v>11</v>
      </c>
      <c r="C197" s="63" t="str">
        <f t="shared" si="38"/>
        <v>Retail11</v>
      </c>
      <c r="D197" s="63" t="s">
        <v>67</v>
      </c>
      <c r="E197" s="63">
        <v>50</v>
      </c>
      <c r="F197" s="63">
        <v>60</v>
      </c>
      <c r="G197" s="63">
        <v>20</v>
      </c>
      <c r="H197" s="63">
        <v>90</v>
      </c>
      <c r="I197" s="63">
        <v>90</v>
      </c>
      <c r="J197" s="63">
        <v>40</v>
      </c>
      <c r="K197" s="63" t="s">
        <v>62</v>
      </c>
      <c r="L197" s="63" t="s">
        <v>62</v>
      </c>
      <c r="M197" s="63" t="s">
        <v>62</v>
      </c>
      <c r="N197" s="63">
        <v>41</v>
      </c>
      <c r="O197" s="63">
        <v>42</v>
      </c>
      <c r="P197" s="63">
        <v>29</v>
      </c>
      <c r="Q197" s="63">
        <v>74</v>
      </c>
      <c r="R197" s="63">
        <v>66</v>
      </c>
      <c r="S197" s="63">
        <v>13</v>
      </c>
    </row>
    <row r="198" spans="1:19" x14ac:dyDescent="0.3">
      <c r="A198" s="63" t="str">
        <f t="shared" si="39"/>
        <v>Retail</v>
      </c>
      <c r="B198" s="63">
        <v>12</v>
      </c>
      <c r="C198" s="63" t="str">
        <f t="shared" si="38"/>
        <v>Retail12</v>
      </c>
      <c r="D198" s="63" t="s">
        <v>68</v>
      </c>
      <c r="E198" s="63">
        <v>70</v>
      </c>
      <c r="F198" s="63">
        <v>80</v>
      </c>
      <c r="G198" s="63">
        <v>20</v>
      </c>
      <c r="H198" s="63">
        <v>90</v>
      </c>
      <c r="I198" s="63">
        <v>90</v>
      </c>
      <c r="J198" s="63">
        <v>40</v>
      </c>
      <c r="K198" s="63" t="s">
        <v>62</v>
      </c>
      <c r="L198" s="63" t="s">
        <v>62</v>
      </c>
      <c r="M198" s="63" t="s">
        <v>62</v>
      </c>
      <c r="N198" s="63">
        <v>57</v>
      </c>
      <c r="O198" s="63">
        <v>54</v>
      </c>
      <c r="P198" s="63">
        <v>31</v>
      </c>
      <c r="Q198" s="63">
        <v>68</v>
      </c>
      <c r="R198" s="63">
        <v>68</v>
      </c>
      <c r="S198" s="63">
        <v>35</v>
      </c>
    </row>
    <row r="199" spans="1:19" x14ac:dyDescent="0.3">
      <c r="A199" s="63" t="str">
        <f t="shared" si="39"/>
        <v>Retail</v>
      </c>
      <c r="B199" s="63">
        <v>13</v>
      </c>
      <c r="C199" s="63" t="str">
        <f t="shared" si="38"/>
        <v>Retail13</v>
      </c>
      <c r="D199" s="63" t="s">
        <v>69</v>
      </c>
      <c r="E199" s="63">
        <v>70</v>
      </c>
      <c r="F199" s="63">
        <v>80</v>
      </c>
      <c r="G199" s="63">
        <v>40</v>
      </c>
      <c r="H199" s="63">
        <v>90</v>
      </c>
      <c r="I199" s="63">
        <v>90</v>
      </c>
      <c r="J199" s="63">
        <v>60</v>
      </c>
      <c r="K199" s="63" t="s">
        <v>62</v>
      </c>
      <c r="L199" s="63" t="s">
        <v>62</v>
      </c>
      <c r="M199" s="63" t="s">
        <v>62</v>
      </c>
      <c r="N199" s="63">
        <v>62</v>
      </c>
      <c r="O199" s="63">
        <v>59</v>
      </c>
      <c r="P199" s="63">
        <v>36</v>
      </c>
      <c r="Q199" s="63">
        <v>68</v>
      </c>
      <c r="R199" s="63">
        <v>68</v>
      </c>
      <c r="S199" s="63">
        <v>37</v>
      </c>
    </row>
    <row r="200" spans="1:19" x14ac:dyDescent="0.3">
      <c r="A200" s="63" t="str">
        <f t="shared" si="39"/>
        <v>Retail</v>
      </c>
      <c r="B200" s="63">
        <v>14</v>
      </c>
      <c r="C200" s="63" t="str">
        <f t="shared" si="38"/>
        <v>Retail14</v>
      </c>
      <c r="D200" s="63" t="s">
        <v>70</v>
      </c>
      <c r="E200" s="63">
        <v>70</v>
      </c>
      <c r="F200" s="63">
        <v>80</v>
      </c>
      <c r="G200" s="63">
        <v>40</v>
      </c>
      <c r="H200" s="63">
        <v>90</v>
      </c>
      <c r="I200" s="63">
        <v>90</v>
      </c>
      <c r="J200" s="63">
        <v>60</v>
      </c>
      <c r="K200" s="63" t="s">
        <v>62</v>
      </c>
      <c r="L200" s="63" t="s">
        <v>62</v>
      </c>
      <c r="M200" s="63" t="s">
        <v>62</v>
      </c>
      <c r="N200" s="63">
        <v>61</v>
      </c>
      <c r="O200" s="63">
        <v>60</v>
      </c>
      <c r="P200" s="63">
        <v>36</v>
      </c>
      <c r="Q200" s="63">
        <v>71</v>
      </c>
      <c r="R200" s="63">
        <v>69</v>
      </c>
      <c r="S200" s="63">
        <v>37</v>
      </c>
    </row>
    <row r="201" spans="1:19" x14ac:dyDescent="0.3">
      <c r="A201" s="63" t="str">
        <f t="shared" si="39"/>
        <v>Retail</v>
      </c>
      <c r="B201" s="63">
        <v>15</v>
      </c>
      <c r="C201" s="63" t="str">
        <f t="shared" si="38"/>
        <v>Retail15</v>
      </c>
      <c r="D201" s="63" t="s">
        <v>71</v>
      </c>
      <c r="E201" s="63">
        <v>70</v>
      </c>
      <c r="F201" s="63">
        <v>80</v>
      </c>
      <c r="G201" s="63">
        <v>40</v>
      </c>
      <c r="H201" s="63">
        <v>90</v>
      </c>
      <c r="I201" s="63">
        <v>90</v>
      </c>
      <c r="J201" s="63">
        <v>60</v>
      </c>
      <c r="K201" s="63" t="s">
        <v>62</v>
      </c>
      <c r="L201" s="63" t="s">
        <v>62</v>
      </c>
      <c r="M201" s="63" t="s">
        <v>62</v>
      </c>
      <c r="N201" s="63">
        <v>50</v>
      </c>
      <c r="O201" s="63">
        <v>49</v>
      </c>
      <c r="P201" s="63">
        <v>34</v>
      </c>
      <c r="Q201" s="63">
        <v>72</v>
      </c>
      <c r="R201" s="63">
        <v>70</v>
      </c>
      <c r="S201" s="63">
        <v>39</v>
      </c>
    </row>
    <row r="202" spans="1:19" x14ac:dyDescent="0.3">
      <c r="A202" s="63" t="str">
        <f t="shared" si="39"/>
        <v>Retail</v>
      </c>
      <c r="B202" s="63">
        <v>16</v>
      </c>
      <c r="C202" s="63" t="str">
        <f t="shared" si="38"/>
        <v>Retail16</v>
      </c>
      <c r="D202" s="63" t="s">
        <v>72</v>
      </c>
      <c r="E202" s="63">
        <v>80</v>
      </c>
      <c r="F202" s="63">
        <v>80</v>
      </c>
      <c r="G202" s="63">
        <v>40</v>
      </c>
      <c r="H202" s="63">
        <v>90</v>
      </c>
      <c r="I202" s="63">
        <v>90</v>
      </c>
      <c r="J202" s="63">
        <v>60</v>
      </c>
      <c r="K202" s="63" t="s">
        <v>62</v>
      </c>
      <c r="L202" s="63" t="s">
        <v>62</v>
      </c>
      <c r="M202" s="63" t="s">
        <v>62</v>
      </c>
      <c r="N202" s="63">
        <v>45</v>
      </c>
      <c r="O202" s="63">
        <v>48</v>
      </c>
      <c r="P202" s="63">
        <v>35</v>
      </c>
      <c r="Q202" s="63">
        <v>72</v>
      </c>
      <c r="R202" s="63">
        <v>69</v>
      </c>
      <c r="S202" s="63">
        <v>41</v>
      </c>
    </row>
    <row r="203" spans="1:19" x14ac:dyDescent="0.3">
      <c r="A203" s="63" t="str">
        <f t="shared" si="39"/>
        <v>Retail</v>
      </c>
      <c r="B203" s="63">
        <v>17</v>
      </c>
      <c r="C203" s="63" t="str">
        <f t="shared" si="38"/>
        <v>Retail17</v>
      </c>
      <c r="D203" s="63" t="s">
        <v>73</v>
      </c>
      <c r="E203" s="63">
        <v>70</v>
      </c>
      <c r="F203" s="63">
        <v>80</v>
      </c>
      <c r="G203" s="63">
        <v>40</v>
      </c>
      <c r="H203" s="63">
        <v>90</v>
      </c>
      <c r="I203" s="63">
        <v>90</v>
      </c>
      <c r="J203" s="63">
        <v>60</v>
      </c>
      <c r="K203" s="63" t="s">
        <v>62</v>
      </c>
      <c r="L203" s="63" t="s">
        <v>62</v>
      </c>
      <c r="M203" s="63" t="s">
        <v>62</v>
      </c>
      <c r="N203" s="63">
        <v>46</v>
      </c>
      <c r="O203" s="63">
        <v>47</v>
      </c>
      <c r="P203" s="63">
        <v>37</v>
      </c>
      <c r="Q203" s="63">
        <v>73</v>
      </c>
      <c r="R203" s="63">
        <v>66</v>
      </c>
      <c r="S203" s="63">
        <v>38</v>
      </c>
    </row>
    <row r="204" spans="1:19" x14ac:dyDescent="0.3">
      <c r="A204" s="63" t="str">
        <f t="shared" si="39"/>
        <v>Retail</v>
      </c>
      <c r="B204" s="63">
        <v>18</v>
      </c>
      <c r="C204" s="63" t="str">
        <f t="shared" si="38"/>
        <v>Retail18</v>
      </c>
      <c r="D204" s="63" t="s">
        <v>74</v>
      </c>
      <c r="E204" s="63">
        <v>50</v>
      </c>
      <c r="F204" s="63">
        <v>60</v>
      </c>
      <c r="G204" s="63">
        <v>20</v>
      </c>
      <c r="H204" s="63">
        <v>90</v>
      </c>
      <c r="I204" s="63">
        <v>90</v>
      </c>
      <c r="J204" s="63">
        <v>40</v>
      </c>
      <c r="K204" s="63" t="s">
        <v>62</v>
      </c>
      <c r="L204" s="63" t="s">
        <v>62</v>
      </c>
      <c r="M204" s="63" t="s">
        <v>56</v>
      </c>
      <c r="N204" s="63">
        <v>47</v>
      </c>
      <c r="O204" s="63">
        <v>46</v>
      </c>
      <c r="P204" s="63">
        <v>34</v>
      </c>
      <c r="Q204" s="63">
        <v>68</v>
      </c>
      <c r="R204" s="63">
        <v>58</v>
      </c>
      <c r="S204" s="63">
        <v>34</v>
      </c>
    </row>
    <row r="205" spans="1:19" x14ac:dyDescent="0.3">
      <c r="A205" s="63" t="str">
        <f t="shared" si="39"/>
        <v>Retail</v>
      </c>
      <c r="B205" s="63">
        <v>19</v>
      </c>
      <c r="C205" s="63" t="str">
        <f t="shared" si="38"/>
        <v>Retail19</v>
      </c>
      <c r="D205" s="63" t="s">
        <v>75</v>
      </c>
      <c r="E205" s="63">
        <v>50</v>
      </c>
      <c r="F205" s="63">
        <v>20</v>
      </c>
      <c r="G205" s="63">
        <v>10</v>
      </c>
      <c r="H205" s="63">
        <v>60</v>
      </c>
      <c r="I205" s="63">
        <v>50</v>
      </c>
      <c r="J205" s="63">
        <v>20</v>
      </c>
      <c r="K205" s="63" t="s">
        <v>62</v>
      </c>
      <c r="L205" s="63" t="s">
        <v>62</v>
      </c>
      <c r="M205" s="63" t="s">
        <v>56</v>
      </c>
      <c r="N205" s="63">
        <v>42</v>
      </c>
      <c r="O205" s="63">
        <v>44</v>
      </c>
      <c r="P205" s="63">
        <v>25</v>
      </c>
      <c r="Q205" s="63">
        <v>68</v>
      </c>
      <c r="R205" s="63">
        <v>47</v>
      </c>
      <c r="S205" s="63">
        <v>3</v>
      </c>
    </row>
    <row r="206" spans="1:19" x14ac:dyDescent="0.3">
      <c r="A206" s="63" t="str">
        <f t="shared" si="39"/>
        <v>Retail</v>
      </c>
      <c r="B206" s="63">
        <v>20</v>
      </c>
      <c r="C206" s="63" t="str">
        <f t="shared" si="38"/>
        <v>Retail20</v>
      </c>
      <c r="D206" s="63" t="s">
        <v>76</v>
      </c>
      <c r="E206" s="63">
        <v>30</v>
      </c>
      <c r="F206" s="63">
        <v>20</v>
      </c>
      <c r="G206" s="63">
        <v>0</v>
      </c>
      <c r="H206" s="63">
        <v>60</v>
      </c>
      <c r="I206" s="63">
        <v>30</v>
      </c>
      <c r="J206" s="63">
        <v>5</v>
      </c>
      <c r="K206" s="63" t="s">
        <v>62</v>
      </c>
      <c r="L206" s="63" t="s">
        <v>62</v>
      </c>
      <c r="M206" s="63" t="s">
        <v>56</v>
      </c>
      <c r="N206" s="63">
        <v>34</v>
      </c>
      <c r="O206" s="63">
        <v>36</v>
      </c>
      <c r="P206" s="63">
        <v>27</v>
      </c>
      <c r="Q206" s="63">
        <v>58</v>
      </c>
      <c r="R206" s="63">
        <v>43</v>
      </c>
      <c r="S206" s="63">
        <v>0</v>
      </c>
    </row>
    <row r="207" spans="1:19" x14ac:dyDescent="0.3">
      <c r="A207" s="63" t="str">
        <f t="shared" si="39"/>
        <v>Retail</v>
      </c>
      <c r="B207" s="63">
        <v>21</v>
      </c>
      <c r="C207" s="63" t="str">
        <f t="shared" si="38"/>
        <v>Retail21</v>
      </c>
      <c r="D207" s="63" t="s">
        <v>77</v>
      </c>
      <c r="E207" s="63">
        <v>30</v>
      </c>
      <c r="F207" s="63">
        <v>20</v>
      </c>
      <c r="G207" s="63">
        <v>0</v>
      </c>
      <c r="H207" s="63">
        <v>50</v>
      </c>
      <c r="I207" s="63">
        <v>30</v>
      </c>
      <c r="J207" s="63">
        <v>5</v>
      </c>
      <c r="K207" s="63" t="s">
        <v>62</v>
      </c>
      <c r="L207" s="63" t="s">
        <v>62</v>
      </c>
      <c r="M207" s="63" t="s">
        <v>56</v>
      </c>
      <c r="N207" s="63">
        <v>33</v>
      </c>
      <c r="O207" s="63">
        <v>29</v>
      </c>
      <c r="P207" s="63">
        <v>21</v>
      </c>
      <c r="Q207" s="63">
        <v>54</v>
      </c>
      <c r="R207" s="63">
        <v>43</v>
      </c>
      <c r="S207" s="63">
        <v>0</v>
      </c>
    </row>
    <row r="208" spans="1:19" x14ac:dyDescent="0.3">
      <c r="A208" s="63" t="str">
        <f t="shared" si="39"/>
        <v>Retail</v>
      </c>
      <c r="B208" s="63">
        <v>22</v>
      </c>
      <c r="C208" s="63" t="str">
        <f t="shared" si="38"/>
        <v>Retail22</v>
      </c>
      <c r="D208" s="63" t="s">
        <v>78</v>
      </c>
      <c r="E208" s="63">
        <v>0</v>
      </c>
      <c r="F208" s="63">
        <v>10</v>
      </c>
      <c r="G208" s="63">
        <v>0</v>
      </c>
      <c r="H208" s="63">
        <v>20</v>
      </c>
      <c r="I208" s="63">
        <v>10</v>
      </c>
      <c r="J208" s="63">
        <v>5</v>
      </c>
      <c r="K208" s="63" t="s">
        <v>56</v>
      </c>
      <c r="L208" s="63" t="s">
        <v>62</v>
      </c>
      <c r="M208" s="63" t="s">
        <v>56</v>
      </c>
      <c r="N208" s="63">
        <v>23</v>
      </c>
      <c r="O208" s="63">
        <v>22</v>
      </c>
      <c r="P208" s="63">
        <v>16</v>
      </c>
      <c r="Q208" s="63">
        <v>0</v>
      </c>
      <c r="R208" s="63">
        <v>8</v>
      </c>
      <c r="S208" s="63">
        <v>0</v>
      </c>
    </row>
    <row r="209" spans="1:19" x14ac:dyDescent="0.3">
      <c r="A209" s="63" t="str">
        <f t="shared" si="39"/>
        <v>Retail</v>
      </c>
      <c r="B209" s="63">
        <v>23</v>
      </c>
      <c r="C209" s="63" t="str">
        <f t="shared" si="38"/>
        <v>Retail23</v>
      </c>
      <c r="D209" s="63" t="s">
        <v>79</v>
      </c>
      <c r="E209" s="63">
        <v>0</v>
      </c>
      <c r="F209" s="63">
        <v>0</v>
      </c>
      <c r="G209" s="63">
        <v>0</v>
      </c>
      <c r="H209" s="63">
        <v>5</v>
      </c>
      <c r="I209" s="63">
        <v>5</v>
      </c>
      <c r="J209" s="63">
        <v>5</v>
      </c>
      <c r="K209" s="63" t="s">
        <v>56</v>
      </c>
      <c r="L209" s="63" t="s">
        <v>56</v>
      </c>
      <c r="M209" s="63" t="s">
        <v>56</v>
      </c>
      <c r="N209" s="63">
        <v>13</v>
      </c>
      <c r="O209" s="63">
        <v>16</v>
      </c>
      <c r="P209" s="63">
        <v>10</v>
      </c>
      <c r="Q209" s="63">
        <v>0</v>
      </c>
      <c r="R209" s="63">
        <v>0</v>
      </c>
      <c r="S209" s="63">
        <v>0</v>
      </c>
    </row>
    <row r="210" spans="1:19" x14ac:dyDescent="0.3">
      <c r="A210" s="63" t="str">
        <f t="shared" si="39"/>
        <v>Retail</v>
      </c>
      <c r="B210" s="63">
        <v>24</v>
      </c>
      <c r="C210" s="63" t="str">
        <f t="shared" si="38"/>
        <v>Retail24</v>
      </c>
      <c r="D210" s="63" t="s">
        <v>80</v>
      </c>
      <c r="E210" s="63">
        <v>0</v>
      </c>
      <c r="F210" s="63">
        <v>0</v>
      </c>
      <c r="G210" s="63">
        <v>0</v>
      </c>
      <c r="H210" s="63">
        <v>5</v>
      </c>
      <c r="I210" s="63">
        <v>5</v>
      </c>
      <c r="J210" s="63">
        <v>5</v>
      </c>
      <c r="K210" s="63" t="s">
        <v>56</v>
      </c>
      <c r="L210" s="63" t="s">
        <v>56</v>
      </c>
      <c r="M210" s="63" t="s">
        <v>56</v>
      </c>
      <c r="N210" s="63">
        <v>8</v>
      </c>
      <c r="O210" s="63">
        <v>13</v>
      </c>
      <c r="P210" s="63">
        <v>6</v>
      </c>
      <c r="Q210" s="63">
        <v>0</v>
      </c>
      <c r="R210" s="63">
        <v>0</v>
      </c>
      <c r="S210" s="63">
        <v>0</v>
      </c>
    </row>
    <row r="211" spans="1:19" x14ac:dyDescent="0.3">
      <c r="D211" s="89" t="s">
        <v>155</v>
      </c>
      <c r="E211" s="90">
        <f>AVERAGE(E187:E210)</f>
        <v>30</v>
      </c>
      <c r="F211" s="90">
        <f t="shared" ref="F211" si="40">AVERAGE(F187:F210)</f>
        <v>31.25</v>
      </c>
      <c r="G211" s="90">
        <f t="shared" ref="G211" si="41">AVERAGE(G187:G210)</f>
        <v>11.666666666666666</v>
      </c>
      <c r="H211" s="90">
        <f t="shared" ref="H211" si="42">AVERAGE(H187:H210)</f>
        <v>46.458333333333336</v>
      </c>
      <c r="I211" s="90">
        <f t="shared" ref="I211" si="43">AVERAGE(I187:I210)</f>
        <v>41.041666666666664</v>
      </c>
      <c r="J211" s="90">
        <f t="shared" ref="J211" si="44">AVERAGE(J187:J210)</f>
        <v>21.875</v>
      </c>
    </row>
    <row r="212" spans="1:19" x14ac:dyDescent="0.3">
      <c r="D212" s="89" t="s">
        <v>156</v>
      </c>
      <c r="E212" s="91">
        <f>E211*5/7+F211/7+G211/7</f>
        <v>27.55952380952381</v>
      </c>
      <c r="F212" s="92"/>
      <c r="G212" s="92"/>
      <c r="H212" s="91">
        <f>H211*5/7+I211/7+J211/7</f>
        <v>42.172619047619051</v>
      </c>
      <c r="I212" s="92"/>
      <c r="J212" s="92"/>
    </row>
    <row r="213" spans="1:19" x14ac:dyDescent="0.3">
      <c r="E213" s="91"/>
      <c r="F213" s="92"/>
      <c r="G213" s="92"/>
      <c r="H213" s="91"/>
      <c r="I213" s="92"/>
      <c r="J213" s="92"/>
    </row>
    <row r="215" spans="1:19" x14ac:dyDescent="0.3">
      <c r="D215" s="101" t="s">
        <v>92</v>
      </c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</row>
    <row r="216" spans="1:19" x14ac:dyDescent="0.3">
      <c r="D216" s="63" t="s">
        <v>45</v>
      </c>
      <c r="E216" s="101" t="s">
        <v>46</v>
      </c>
      <c r="F216" s="101"/>
      <c r="G216" s="101"/>
      <c r="H216" s="101" t="s">
        <v>47</v>
      </c>
      <c r="I216" s="101"/>
      <c r="J216" s="101"/>
      <c r="K216" s="101" t="s">
        <v>48</v>
      </c>
      <c r="L216" s="101"/>
      <c r="M216" s="101"/>
      <c r="N216" s="101" t="s">
        <v>49</v>
      </c>
      <c r="O216" s="101"/>
      <c r="P216" s="101"/>
      <c r="Q216" s="101" t="s">
        <v>50</v>
      </c>
      <c r="R216" s="101"/>
      <c r="S216" s="101"/>
    </row>
    <row r="217" spans="1:19" x14ac:dyDescent="0.3">
      <c r="E217" s="63" t="s">
        <v>51</v>
      </c>
      <c r="F217" s="63" t="s">
        <v>52</v>
      </c>
      <c r="G217" s="63" t="s">
        <v>53</v>
      </c>
      <c r="H217" s="63" t="s">
        <v>51</v>
      </c>
      <c r="I217" s="63" t="s">
        <v>52</v>
      </c>
      <c r="J217" s="63" t="s">
        <v>53</v>
      </c>
      <c r="K217" s="63" t="s">
        <v>51</v>
      </c>
      <c r="L217" s="63" t="s">
        <v>52</v>
      </c>
      <c r="M217" s="63" t="s">
        <v>53</v>
      </c>
      <c r="N217" s="63" t="s">
        <v>51</v>
      </c>
      <c r="O217" s="63" t="s">
        <v>52</v>
      </c>
      <c r="P217" s="63" t="s">
        <v>53</v>
      </c>
      <c r="Q217" s="63" t="s">
        <v>51</v>
      </c>
      <c r="R217" s="63" t="s">
        <v>52</v>
      </c>
      <c r="S217" s="63" t="s">
        <v>53</v>
      </c>
    </row>
    <row r="218" spans="1:19" x14ac:dyDescent="0.3">
      <c r="A218" s="63" t="s">
        <v>93</v>
      </c>
      <c r="B218" s="63">
        <v>1</v>
      </c>
      <c r="C218" s="63" t="str">
        <f>A218&amp;B218</f>
        <v>School1</v>
      </c>
      <c r="D218" s="63" t="s">
        <v>55</v>
      </c>
      <c r="E218" s="63">
        <v>0</v>
      </c>
      <c r="F218" s="63">
        <v>0</v>
      </c>
      <c r="G218" s="63">
        <v>0</v>
      </c>
      <c r="H218" s="63">
        <v>5</v>
      </c>
      <c r="I218" s="63">
        <v>5</v>
      </c>
      <c r="J218" s="63">
        <v>5</v>
      </c>
      <c r="K218" s="63" t="s">
        <v>56</v>
      </c>
      <c r="L218" s="63" t="s">
        <v>56</v>
      </c>
      <c r="M218" s="63" t="s">
        <v>56</v>
      </c>
      <c r="N218" s="63">
        <v>5</v>
      </c>
      <c r="O218" s="63">
        <v>3</v>
      </c>
      <c r="P218" s="63">
        <v>3</v>
      </c>
      <c r="Q218" s="63">
        <v>0</v>
      </c>
      <c r="R218" s="63">
        <v>0</v>
      </c>
      <c r="S218" s="63">
        <v>0</v>
      </c>
    </row>
    <row r="219" spans="1:19" x14ac:dyDescent="0.3">
      <c r="A219" s="63" t="str">
        <f>A218</f>
        <v>School</v>
      </c>
      <c r="B219" s="63">
        <v>2</v>
      </c>
      <c r="C219" s="63" t="str">
        <f t="shared" ref="C219:C241" si="45">A219&amp;B219</f>
        <v>School2</v>
      </c>
      <c r="D219" s="63" t="s">
        <v>57</v>
      </c>
      <c r="E219" s="63">
        <v>0</v>
      </c>
      <c r="F219" s="63">
        <v>0</v>
      </c>
      <c r="G219" s="63">
        <v>0</v>
      </c>
      <c r="H219" s="63">
        <v>5</v>
      </c>
      <c r="I219" s="63">
        <v>5</v>
      </c>
      <c r="J219" s="63">
        <v>5</v>
      </c>
      <c r="K219" s="63" t="s">
        <v>56</v>
      </c>
      <c r="L219" s="63" t="s">
        <v>56</v>
      </c>
      <c r="M219" s="63" t="s">
        <v>56</v>
      </c>
      <c r="N219" s="63">
        <v>5</v>
      </c>
      <c r="O219" s="63">
        <v>3</v>
      </c>
      <c r="P219" s="63">
        <v>3</v>
      </c>
      <c r="Q219" s="63">
        <v>0</v>
      </c>
      <c r="R219" s="63">
        <v>0</v>
      </c>
      <c r="S219" s="63">
        <v>0</v>
      </c>
    </row>
    <row r="220" spans="1:19" x14ac:dyDescent="0.3">
      <c r="A220" s="63" t="str">
        <f t="shared" ref="A220:A241" si="46">A219</f>
        <v>School</v>
      </c>
      <c r="B220" s="63">
        <v>3</v>
      </c>
      <c r="C220" s="63" t="str">
        <f t="shared" si="45"/>
        <v>School3</v>
      </c>
      <c r="D220" s="63" t="s">
        <v>58</v>
      </c>
      <c r="E220" s="63">
        <v>0</v>
      </c>
      <c r="F220" s="63">
        <v>0</v>
      </c>
      <c r="G220" s="63">
        <v>0</v>
      </c>
      <c r="H220" s="63">
        <v>5</v>
      </c>
      <c r="I220" s="63">
        <v>5</v>
      </c>
      <c r="J220" s="63">
        <v>5</v>
      </c>
      <c r="K220" s="63" t="s">
        <v>56</v>
      </c>
      <c r="L220" s="63" t="s">
        <v>56</v>
      </c>
      <c r="M220" s="63" t="s">
        <v>56</v>
      </c>
      <c r="N220" s="63">
        <v>5</v>
      </c>
      <c r="O220" s="63">
        <v>3</v>
      </c>
      <c r="P220" s="63">
        <v>3</v>
      </c>
      <c r="Q220" s="63">
        <v>0</v>
      </c>
      <c r="R220" s="63">
        <v>0</v>
      </c>
      <c r="S220" s="63">
        <v>0</v>
      </c>
    </row>
    <row r="221" spans="1:19" x14ac:dyDescent="0.3">
      <c r="A221" s="63" t="str">
        <f t="shared" si="46"/>
        <v>School</v>
      </c>
      <c r="B221" s="63">
        <v>4</v>
      </c>
      <c r="C221" s="63" t="str">
        <f t="shared" si="45"/>
        <v>School4</v>
      </c>
      <c r="D221" s="63" t="s">
        <v>59</v>
      </c>
      <c r="E221" s="63">
        <v>0</v>
      </c>
      <c r="F221" s="63">
        <v>0</v>
      </c>
      <c r="G221" s="63">
        <v>0</v>
      </c>
      <c r="H221" s="63">
        <v>5</v>
      </c>
      <c r="I221" s="63">
        <v>5</v>
      </c>
      <c r="J221" s="63">
        <v>5</v>
      </c>
      <c r="K221" s="63" t="s">
        <v>56</v>
      </c>
      <c r="L221" s="63" t="s">
        <v>56</v>
      </c>
      <c r="M221" s="63" t="s">
        <v>56</v>
      </c>
      <c r="N221" s="63">
        <v>5</v>
      </c>
      <c r="O221" s="63">
        <v>3</v>
      </c>
      <c r="P221" s="63">
        <v>3</v>
      </c>
      <c r="Q221" s="63">
        <v>0</v>
      </c>
      <c r="R221" s="63">
        <v>0</v>
      </c>
      <c r="S221" s="63">
        <v>0</v>
      </c>
    </row>
    <row r="222" spans="1:19" x14ac:dyDescent="0.3">
      <c r="A222" s="63" t="str">
        <f t="shared" si="46"/>
        <v>School</v>
      </c>
      <c r="B222" s="63">
        <v>5</v>
      </c>
      <c r="C222" s="63" t="str">
        <f t="shared" si="45"/>
        <v>School5</v>
      </c>
      <c r="D222" s="63" t="s">
        <v>60</v>
      </c>
      <c r="E222" s="63">
        <v>0</v>
      </c>
      <c r="F222" s="63">
        <v>0</v>
      </c>
      <c r="G222" s="63">
        <v>0</v>
      </c>
      <c r="H222" s="63">
        <v>5</v>
      </c>
      <c r="I222" s="63">
        <v>5</v>
      </c>
      <c r="J222" s="63">
        <v>5</v>
      </c>
      <c r="K222" s="63" t="s">
        <v>56</v>
      </c>
      <c r="L222" s="63" t="s">
        <v>56</v>
      </c>
      <c r="M222" s="63" t="s">
        <v>56</v>
      </c>
      <c r="N222" s="63">
        <v>5</v>
      </c>
      <c r="O222" s="63">
        <v>3</v>
      </c>
      <c r="P222" s="63">
        <v>3</v>
      </c>
      <c r="Q222" s="63">
        <v>0</v>
      </c>
      <c r="R222" s="63">
        <v>0</v>
      </c>
      <c r="S222" s="63">
        <v>0</v>
      </c>
    </row>
    <row r="223" spans="1:19" x14ac:dyDescent="0.3">
      <c r="A223" s="63" t="str">
        <f t="shared" si="46"/>
        <v>School</v>
      </c>
      <c r="B223" s="63">
        <v>6</v>
      </c>
      <c r="C223" s="63" t="str">
        <f t="shared" si="45"/>
        <v>School6</v>
      </c>
      <c r="D223" s="63" t="s">
        <v>61</v>
      </c>
      <c r="E223" s="63">
        <v>0</v>
      </c>
      <c r="F223" s="63">
        <v>0</v>
      </c>
      <c r="G223" s="63">
        <v>0</v>
      </c>
      <c r="H223" s="63">
        <v>5</v>
      </c>
      <c r="I223" s="63">
        <v>5</v>
      </c>
      <c r="J223" s="63">
        <v>5</v>
      </c>
      <c r="K223" s="63" t="s">
        <v>56</v>
      </c>
      <c r="L223" s="63" t="s">
        <v>56</v>
      </c>
      <c r="M223" s="63" t="s">
        <v>56</v>
      </c>
      <c r="N223" s="63">
        <v>5</v>
      </c>
      <c r="O223" s="63">
        <v>3</v>
      </c>
      <c r="P223" s="63">
        <v>3</v>
      </c>
      <c r="Q223" s="63">
        <v>0</v>
      </c>
      <c r="R223" s="63">
        <v>0</v>
      </c>
      <c r="S223" s="63">
        <v>0</v>
      </c>
    </row>
    <row r="224" spans="1:19" x14ac:dyDescent="0.3">
      <c r="A224" s="63" t="str">
        <f t="shared" si="46"/>
        <v>School</v>
      </c>
      <c r="B224" s="63">
        <v>7</v>
      </c>
      <c r="C224" s="63" t="str">
        <f t="shared" si="45"/>
        <v>School7</v>
      </c>
      <c r="D224" s="63" t="s">
        <v>63</v>
      </c>
      <c r="E224" s="63">
        <v>0</v>
      </c>
      <c r="F224" s="63">
        <v>0</v>
      </c>
      <c r="G224" s="63">
        <v>0</v>
      </c>
      <c r="H224" s="63">
        <v>5</v>
      </c>
      <c r="I224" s="63">
        <v>5</v>
      </c>
      <c r="J224" s="63">
        <v>5</v>
      </c>
      <c r="K224" s="63" t="s">
        <v>56</v>
      </c>
      <c r="L224" s="63" t="s">
        <v>56</v>
      </c>
      <c r="M224" s="63" t="s">
        <v>56</v>
      </c>
      <c r="N224" s="63">
        <v>5</v>
      </c>
      <c r="O224" s="63">
        <v>3</v>
      </c>
      <c r="P224" s="63">
        <v>3</v>
      </c>
      <c r="Q224" s="63">
        <v>0</v>
      </c>
      <c r="R224" s="63">
        <v>0</v>
      </c>
      <c r="S224" s="63">
        <v>0</v>
      </c>
    </row>
    <row r="225" spans="1:19" x14ac:dyDescent="0.3">
      <c r="A225" s="63" t="str">
        <f t="shared" si="46"/>
        <v>School</v>
      </c>
      <c r="B225" s="63">
        <v>8</v>
      </c>
      <c r="C225" s="63" t="str">
        <f t="shared" si="45"/>
        <v>School8</v>
      </c>
      <c r="D225" s="63" t="s">
        <v>64</v>
      </c>
      <c r="E225" s="63">
        <v>5</v>
      </c>
      <c r="F225" s="63">
        <v>0</v>
      </c>
      <c r="G225" s="63">
        <v>0</v>
      </c>
      <c r="H225" s="63">
        <v>30</v>
      </c>
      <c r="I225" s="63">
        <v>5</v>
      </c>
      <c r="J225" s="63">
        <v>5</v>
      </c>
      <c r="K225" s="63" t="s">
        <v>62</v>
      </c>
      <c r="L225" s="63" t="s">
        <v>56</v>
      </c>
      <c r="M225" s="63" t="s">
        <v>56</v>
      </c>
      <c r="N225" s="63">
        <v>10</v>
      </c>
      <c r="O225" s="63">
        <v>3</v>
      </c>
      <c r="P225" s="63">
        <v>3</v>
      </c>
      <c r="Q225" s="63">
        <v>0</v>
      </c>
      <c r="R225" s="63">
        <v>0</v>
      </c>
      <c r="S225" s="63">
        <v>0</v>
      </c>
    </row>
    <row r="226" spans="1:19" x14ac:dyDescent="0.3">
      <c r="A226" s="63" t="str">
        <f t="shared" si="46"/>
        <v>School</v>
      </c>
      <c r="B226" s="63">
        <v>9</v>
      </c>
      <c r="C226" s="63" t="str">
        <f t="shared" si="45"/>
        <v>School9</v>
      </c>
      <c r="D226" s="63" t="s">
        <v>65</v>
      </c>
      <c r="E226" s="63">
        <v>75</v>
      </c>
      <c r="F226" s="63">
        <v>10</v>
      </c>
      <c r="G226" s="63">
        <v>0</v>
      </c>
      <c r="H226" s="63">
        <v>85</v>
      </c>
      <c r="I226" s="63">
        <v>15</v>
      </c>
      <c r="J226" s="63">
        <v>5</v>
      </c>
      <c r="K226" s="63" t="s">
        <v>62</v>
      </c>
      <c r="L226" s="63" t="s">
        <v>62</v>
      </c>
      <c r="M226" s="63" t="s">
        <v>56</v>
      </c>
      <c r="N226" s="63">
        <v>34</v>
      </c>
      <c r="O226" s="63">
        <v>3</v>
      </c>
      <c r="P226" s="63">
        <v>5</v>
      </c>
      <c r="Q226" s="63">
        <v>30</v>
      </c>
      <c r="R226" s="63">
        <v>0</v>
      </c>
      <c r="S226" s="63">
        <v>0</v>
      </c>
    </row>
    <row r="227" spans="1:19" x14ac:dyDescent="0.3">
      <c r="A227" s="63" t="str">
        <f t="shared" si="46"/>
        <v>School</v>
      </c>
      <c r="B227" s="63">
        <v>10</v>
      </c>
      <c r="C227" s="63" t="str">
        <f t="shared" si="45"/>
        <v>School10</v>
      </c>
      <c r="D227" s="63" t="s">
        <v>66</v>
      </c>
      <c r="E227" s="63">
        <v>90</v>
      </c>
      <c r="F227" s="63">
        <v>10</v>
      </c>
      <c r="G227" s="63">
        <v>0</v>
      </c>
      <c r="H227" s="63">
        <v>95</v>
      </c>
      <c r="I227" s="63">
        <v>15</v>
      </c>
      <c r="J227" s="63">
        <v>5</v>
      </c>
      <c r="K227" s="63" t="s">
        <v>62</v>
      </c>
      <c r="L227" s="63" t="s">
        <v>62</v>
      </c>
      <c r="M227" s="63" t="s">
        <v>56</v>
      </c>
      <c r="N227" s="63">
        <v>60</v>
      </c>
      <c r="O227" s="63">
        <v>5</v>
      </c>
      <c r="P227" s="63">
        <v>5</v>
      </c>
      <c r="Q227" s="63">
        <v>30</v>
      </c>
      <c r="R227" s="63">
        <v>0</v>
      </c>
      <c r="S227" s="63">
        <v>0</v>
      </c>
    </row>
    <row r="228" spans="1:19" x14ac:dyDescent="0.3">
      <c r="A228" s="63" t="str">
        <f t="shared" si="46"/>
        <v>School</v>
      </c>
      <c r="B228" s="63">
        <v>11</v>
      </c>
      <c r="C228" s="63" t="str">
        <f t="shared" si="45"/>
        <v>School11</v>
      </c>
      <c r="D228" s="63" t="s">
        <v>67</v>
      </c>
      <c r="E228" s="63">
        <v>90</v>
      </c>
      <c r="F228" s="63">
        <v>10</v>
      </c>
      <c r="G228" s="63">
        <v>0</v>
      </c>
      <c r="H228" s="63">
        <v>95</v>
      </c>
      <c r="I228" s="63">
        <v>15</v>
      </c>
      <c r="J228" s="63">
        <v>5</v>
      </c>
      <c r="K228" s="63" t="s">
        <v>62</v>
      </c>
      <c r="L228" s="63" t="s">
        <v>62</v>
      </c>
      <c r="M228" s="63" t="s">
        <v>56</v>
      </c>
      <c r="N228" s="63">
        <v>63</v>
      </c>
      <c r="O228" s="63">
        <v>5</v>
      </c>
      <c r="P228" s="63">
        <v>5</v>
      </c>
      <c r="Q228" s="63">
        <v>30</v>
      </c>
      <c r="R228" s="63">
        <v>0</v>
      </c>
      <c r="S228" s="63">
        <v>0</v>
      </c>
    </row>
    <row r="229" spans="1:19" x14ac:dyDescent="0.3">
      <c r="A229" s="63" t="str">
        <f t="shared" si="46"/>
        <v>School</v>
      </c>
      <c r="B229" s="63">
        <v>12</v>
      </c>
      <c r="C229" s="63" t="str">
        <f t="shared" si="45"/>
        <v>School12</v>
      </c>
      <c r="D229" s="63" t="s">
        <v>68</v>
      </c>
      <c r="E229" s="63">
        <v>80</v>
      </c>
      <c r="F229" s="63">
        <v>10</v>
      </c>
      <c r="G229" s="63">
        <v>0</v>
      </c>
      <c r="H229" s="63">
        <v>95</v>
      </c>
      <c r="I229" s="63">
        <v>15</v>
      </c>
      <c r="J229" s="63">
        <v>5</v>
      </c>
      <c r="K229" s="63" t="s">
        <v>62</v>
      </c>
      <c r="L229" s="63" t="s">
        <v>62</v>
      </c>
      <c r="M229" s="63" t="s">
        <v>56</v>
      </c>
      <c r="N229" s="63">
        <v>72</v>
      </c>
      <c r="O229" s="63">
        <v>5</v>
      </c>
      <c r="P229" s="63">
        <v>5</v>
      </c>
      <c r="Q229" s="63">
        <v>30</v>
      </c>
      <c r="R229" s="63">
        <v>0</v>
      </c>
      <c r="S229" s="63">
        <v>0</v>
      </c>
    </row>
    <row r="230" spans="1:19" x14ac:dyDescent="0.3">
      <c r="A230" s="63" t="str">
        <f t="shared" si="46"/>
        <v>School</v>
      </c>
      <c r="B230" s="63">
        <v>13</v>
      </c>
      <c r="C230" s="63" t="str">
        <f t="shared" si="45"/>
        <v>School13</v>
      </c>
      <c r="D230" s="63" t="s">
        <v>69</v>
      </c>
      <c r="E230" s="63">
        <v>80</v>
      </c>
      <c r="F230" s="63">
        <v>10</v>
      </c>
      <c r="G230" s="63">
        <v>0</v>
      </c>
      <c r="H230" s="63">
        <v>80</v>
      </c>
      <c r="I230" s="63">
        <v>15</v>
      </c>
      <c r="J230" s="63">
        <v>5</v>
      </c>
      <c r="K230" s="63" t="s">
        <v>62</v>
      </c>
      <c r="L230" s="63" t="s">
        <v>62</v>
      </c>
      <c r="M230" s="63" t="s">
        <v>56</v>
      </c>
      <c r="N230" s="63">
        <v>79</v>
      </c>
      <c r="O230" s="63">
        <v>5</v>
      </c>
      <c r="P230" s="63">
        <v>5</v>
      </c>
      <c r="Q230" s="63">
        <v>30</v>
      </c>
      <c r="R230" s="63">
        <v>0</v>
      </c>
      <c r="S230" s="63">
        <v>0</v>
      </c>
    </row>
    <row r="231" spans="1:19" x14ac:dyDescent="0.3">
      <c r="A231" s="63" t="str">
        <f t="shared" si="46"/>
        <v>School</v>
      </c>
      <c r="B231" s="63">
        <v>14</v>
      </c>
      <c r="C231" s="63" t="str">
        <f t="shared" si="45"/>
        <v>School14</v>
      </c>
      <c r="D231" s="63" t="s">
        <v>70</v>
      </c>
      <c r="E231" s="63">
        <v>80</v>
      </c>
      <c r="F231" s="63">
        <v>0</v>
      </c>
      <c r="G231" s="63">
        <v>0</v>
      </c>
      <c r="H231" s="63">
        <v>80</v>
      </c>
      <c r="I231" s="63">
        <v>5</v>
      </c>
      <c r="J231" s="63">
        <v>5</v>
      </c>
      <c r="K231" s="63" t="s">
        <v>62</v>
      </c>
      <c r="L231" s="63" t="s">
        <v>56</v>
      </c>
      <c r="M231" s="63" t="s">
        <v>56</v>
      </c>
      <c r="N231" s="63">
        <v>83</v>
      </c>
      <c r="O231" s="63">
        <v>3</v>
      </c>
      <c r="P231" s="63">
        <v>5</v>
      </c>
      <c r="Q231" s="63">
        <v>30</v>
      </c>
      <c r="R231" s="63">
        <v>0</v>
      </c>
      <c r="S231" s="63">
        <v>0</v>
      </c>
    </row>
    <row r="232" spans="1:19" x14ac:dyDescent="0.3">
      <c r="A232" s="63" t="str">
        <f t="shared" si="46"/>
        <v>School</v>
      </c>
      <c r="B232" s="63">
        <v>15</v>
      </c>
      <c r="C232" s="63" t="str">
        <f t="shared" si="45"/>
        <v>School15</v>
      </c>
      <c r="D232" s="63" t="s">
        <v>71</v>
      </c>
      <c r="E232" s="63">
        <v>80</v>
      </c>
      <c r="F232" s="63">
        <v>0</v>
      </c>
      <c r="G232" s="63">
        <v>0</v>
      </c>
      <c r="H232" s="63">
        <v>80</v>
      </c>
      <c r="I232" s="63">
        <v>5</v>
      </c>
      <c r="J232" s="63">
        <v>5</v>
      </c>
      <c r="K232" s="63" t="s">
        <v>62</v>
      </c>
      <c r="L232" s="63" t="s">
        <v>56</v>
      </c>
      <c r="M232" s="63" t="s">
        <v>56</v>
      </c>
      <c r="N232" s="63">
        <v>61</v>
      </c>
      <c r="O232" s="63">
        <v>3</v>
      </c>
      <c r="P232" s="63">
        <v>3</v>
      </c>
      <c r="Q232" s="63">
        <v>30</v>
      </c>
      <c r="R232" s="63">
        <v>0</v>
      </c>
      <c r="S232" s="63">
        <v>0</v>
      </c>
    </row>
    <row r="233" spans="1:19" x14ac:dyDescent="0.3">
      <c r="A233" s="63" t="str">
        <f t="shared" si="46"/>
        <v>School</v>
      </c>
      <c r="B233" s="63">
        <v>16</v>
      </c>
      <c r="C233" s="63" t="str">
        <f t="shared" si="45"/>
        <v>School16</v>
      </c>
      <c r="D233" s="63" t="s">
        <v>72</v>
      </c>
      <c r="E233" s="63">
        <v>45</v>
      </c>
      <c r="F233" s="63">
        <v>0</v>
      </c>
      <c r="G233" s="63">
        <v>0</v>
      </c>
      <c r="H233" s="63">
        <v>70</v>
      </c>
      <c r="I233" s="63">
        <v>5</v>
      </c>
      <c r="J233" s="63">
        <v>5</v>
      </c>
      <c r="K233" s="63" t="s">
        <v>62</v>
      </c>
      <c r="L233" s="63" t="s">
        <v>56</v>
      </c>
      <c r="M233" s="63" t="s">
        <v>56</v>
      </c>
      <c r="N233" s="63">
        <v>65</v>
      </c>
      <c r="O233" s="63">
        <v>3</v>
      </c>
      <c r="P233" s="63">
        <v>3</v>
      </c>
      <c r="Q233" s="63">
        <v>15</v>
      </c>
      <c r="R233" s="63">
        <v>0</v>
      </c>
      <c r="S233" s="63">
        <v>0</v>
      </c>
    </row>
    <row r="234" spans="1:19" x14ac:dyDescent="0.3">
      <c r="A234" s="63" t="str">
        <f t="shared" si="46"/>
        <v>School</v>
      </c>
      <c r="B234" s="63">
        <v>17</v>
      </c>
      <c r="C234" s="63" t="str">
        <f t="shared" si="45"/>
        <v>School17</v>
      </c>
      <c r="D234" s="63" t="s">
        <v>73</v>
      </c>
      <c r="E234" s="63">
        <v>15</v>
      </c>
      <c r="F234" s="63">
        <v>0</v>
      </c>
      <c r="G234" s="63">
        <v>0</v>
      </c>
      <c r="H234" s="63">
        <v>50</v>
      </c>
      <c r="I234" s="63">
        <v>5</v>
      </c>
      <c r="J234" s="63">
        <v>5</v>
      </c>
      <c r="K234" s="63" t="s">
        <v>62</v>
      </c>
      <c r="L234" s="63" t="s">
        <v>56</v>
      </c>
      <c r="M234" s="63" t="s">
        <v>56</v>
      </c>
      <c r="N234" s="63">
        <v>10</v>
      </c>
      <c r="O234" s="63">
        <v>3</v>
      </c>
      <c r="P234" s="63">
        <v>3</v>
      </c>
      <c r="Q234" s="63">
        <v>0</v>
      </c>
      <c r="R234" s="63">
        <v>0</v>
      </c>
      <c r="S234" s="63">
        <v>0</v>
      </c>
    </row>
    <row r="235" spans="1:19" x14ac:dyDescent="0.3">
      <c r="A235" s="63" t="str">
        <f t="shared" si="46"/>
        <v>School</v>
      </c>
      <c r="B235" s="63">
        <v>18</v>
      </c>
      <c r="C235" s="63" t="str">
        <f t="shared" si="45"/>
        <v>School18</v>
      </c>
      <c r="D235" s="63" t="s">
        <v>74</v>
      </c>
      <c r="E235" s="63">
        <v>5</v>
      </c>
      <c r="F235" s="63">
        <v>0</v>
      </c>
      <c r="G235" s="63">
        <v>0</v>
      </c>
      <c r="H235" s="63">
        <v>50</v>
      </c>
      <c r="I235" s="63">
        <v>5</v>
      </c>
      <c r="J235" s="63">
        <v>5</v>
      </c>
      <c r="K235" s="63" t="s">
        <v>62</v>
      </c>
      <c r="L235" s="63" t="s">
        <v>56</v>
      </c>
      <c r="M235" s="63" t="s">
        <v>56</v>
      </c>
      <c r="N235" s="63">
        <v>10</v>
      </c>
      <c r="O235" s="63">
        <v>3</v>
      </c>
      <c r="P235" s="63">
        <v>3</v>
      </c>
      <c r="Q235" s="63">
        <v>0</v>
      </c>
      <c r="R235" s="63">
        <v>0</v>
      </c>
      <c r="S235" s="63">
        <v>0</v>
      </c>
    </row>
    <row r="236" spans="1:19" x14ac:dyDescent="0.3">
      <c r="A236" s="63" t="str">
        <f t="shared" si="46"/>
        <v>School</v>
      </c>
      <c r="B236" s="63">
        <v>19</v>
      </c>
      <c r="C236" s="63" t="str">
        <f t="shared" si="45"/>
        <v>School19</v>
      </c>
      <c r="D236" s="63" t="s">
        <v>75</v>
      </c>
      <c r="E236" s="63">
        <v>15</v>
      </c>
      <c r="F236" s="63">
        <v>0</v>
      </c>
      <c r="G236" s="63">
        <v>0</v>
      </c>
      <c r="H236" s="63">
        <v>35</v>
      </c>
      <c r="I236" s="63">
        <v>5</v>
      </c>
      <c r="J236" s="63">
        <v>5</v>
      </c>
      <c r="K236" s="63" t="s">
        <v>62</v>
      </c>
      <c r="L236" s="63" t="s">
        <v>56</v>
      </c>
      <c r="M236" s="63" t="s">
        <v>56</v>
      </c>
      <c r="N236" s="63">
        <v>19</v>
      </c>
      <c r="O236" s="63">
        <v>3</v>
      </c>
      <c r="P236" s="63">
        <v>3</v>
      </c>
      <c r="Q236" s="63">
        <v>0</v>
      </c>
      <c r="R236" s="63">
        <v>0</v>
      </c>
      <c r="S236" s="63">
        <v>0</v>
      </c>
    </row>
    <row r="237" spans="1:19" x14ac:dyDescent="0.3">
      <c r="A237" s="63" t="str">
        <f t="shared" si="46"/>
        <v>School</v>
      </c>
      <c r="B237" s="63">
        <v>20</v>
      </c>
      <c r="C237" s="63" t="str">
        <f t="shared" si="45"/>
        <v>School20</v>
      </c>
      <c r="D237" s="63" t="s">
        <v>76</v>
      </c>
      <c r="E237" s="63">
        <v>20</v>
      </c>
      <c r="F237" s="63">
        <v>0</v>
      </c>
      <c r="G237" s="63">
        <v>0</v>
      </c>
      <c r="H237" s="63">
        <v>35</v>
      </c>
      <c r="I237" s="63">
        <v>5</v>
      </c>
      <c r="J237" s="63">
        <v>5</v>
      </c>
      <c r="K237" s="63" t="s">
        <v>62</v>
      </c>
      <c r="L237" s="63" t="s">
        <v>56</v>
      </c>
      <c r="M237" s="63" t="s">
        <v>56</v>
      </c>
      <c r="N237" s="63">
        <v>25</v>
      </c>
      <c r="O237" s="63">
        <v>3</v>
      </c>
      <c r="P237" s="63">
        <v>3</v>
      </c>
      <c r="Q237" s="63">
        <v>0</v>
      </c>
      <c r="R237" s="63">
        <v>0</v>
      </c>
      <c r="S237" s="63">
        <v>0</v>
      </c>
    </row>
    <row r="238" spans="1:19" x14ac:dyDescent="0.3">
      <c r="A238" s="63" t="str">
        <f t="shared" si="46"/>
        <v>School</v>
      </c>
      <c r="B238" s="63">
        <v>21</v>
      </c>
      <c r="C238" s="63" t="str">
        <f t="shared" si="45"/>
        <v>School21</v>
      </c>
      <c r="D238" s="63" t="s">
        <v>77</v>
      </c>
      <c r="E238" s="63">
        <v>20</v>
      </c>
      <c r="F238" s="63">
        <v>0</v>
      </c>
      <c r="G238" s="63">
        <v>0</v>
      </c>
      <c r="H238" s="63">
        <v>35</v>
      </c>
      <c r="I238" s="63">
        <v>5</v>
      </c>
      <c r="J238" s="63">
        <v>5</v>
      </c>
      <c r="K238" s="63" t="s">
        <v>62</v>
      </c>
      <c r="L238" s="63" t="s">
        <v>56</v>
      </c>
      <c r="M238" s="63" t="s">
        <v>56</v>
      </c>
      <c r="N238" s="63">
        <v>22</v>
      </c>
      <c r="O238" s="63">
        <v>3</v>
      </c>
      <c r="P238" s="63">
        <v>3</v>
      </c>
      <c r="Q238" s="63">
        <v>0</v>
      </c>
      <c r="R238" s="63">
        <v>0</v>
      </c>
      <c r="S238" s="63">
        <v>0</v>
      </c>
    </row>
    <row r="239" spans="1:19" x14ac:dyDescent="0.3">
      <c r="A239" s="63" t="str">
        <f t="shared" si="46"/>
        <v>School</v>
      </c>
      <c r="B239" s="63">
        <v>22</v>
      </c>
      <c r="C239" s="63" t="str">
        <f t="shared" si="45"/>
        <v>School22</v>
      </c>
      <c r="D239" s="63" t="s">
        <v>78</v>
      </c>
      <c r="E239" s="63">
        <v>10</v>
      </c>
      <c r="F239" s="63">
        <v>0</v>
      </c>
      <c r="G239" s="63">
        <v>0</v>
      </c>
      <c r="H239" s="63">
        <v>30</v>
      </c>
      <c r="I239" s="63">
        <v>5</v>
      </c>
      <c r="J239" s="63">
        <v>5</v>
      </c>
      <c r="K239" s="63" t="s">
        <v>62</v>
      </c>
      <c r="L239" s="63" t="s">
        <v>56</v>
      </c>
      <c r="M239" s="63" t="s">
        <v>56</v>
      </c>
      <c r="N239" s="63">
        <v>22</v>
      </c>
      <c r="O239" s="63">
        <v>3</v>
      </c>
      <c r="P239" s="63">
        <v>3</v>
      </c>
      <c r="Q239" s="63">
        <v>0</v>
      </c>
      <c r="R239" s="63">
        <v>0</v>
      </c>
      <c r="S239" s="63">
        <v>0</v>
      </c>
    </row>
    <row r="240" spans="1:19" x14ac:dyDescent="0.3">
      <c r="A240" s="63" t="str">
        <f t="shared" si="46"/>
        <v>School</v>
      </c>
      <c r="B240" s="63">
        <v>23</v>
      </c>
      <c r="C240" s="63" t="str">
        <f t="shared" si="45"/>
        <v>School23</v>
      </c>
      <c r="D240" s="63" t="s">
        <v>79</v>
      </c>
      <c r="E240" s="63">
        <v>0</v>
      </c>
      <c r="F240" s="63">
        <v>0</v>
      </c>
      <c r="G240" s="63">
        <v>0</v>
      </c>
      <c r="H240" s="63">
        <v>5</v>
      </c>
      <c r="I240" s="63">
        <v>5</v>
      </c>
      <c r="J240" s="63">
        <v>5</v>
      </c>
      <c r="K240" s="63" t="s">
        <v>56</v>
      </c>
      <c r="L240" s="63" t="s">
        <v>56</v>
      </c>
      <c r="M240" s="63" t="s">
        <v>56</v>
      </c>
      <c r="N240" s="63">
        <v>12</v>
      </c>
      <c r="O240" s="63">
        <v>3</v>
      </c>
      <c r="P240" s="63">
        <v>3</v>
      </c>
      <c r="Q240" s="63">
        <v>0</v>
      </c>
      <c r="R240" s="63">
        <v>0</v>
      </c>
      <c r="S240" s="63">
        <v>0</v>
      </c>
    </row>
    <row r="241" spans="1:19" x14ac:dyDescent="0.3">
      <c r="A241" s="63" t="str">
        <f t="shared" si="46"/>
        <v>School</v>
      </c>
      <c r="B241" s="63">
        <v>24</v>
      </c>
      <c r="C241" s="63" t="str">
        <f t="shared" si="45"/>
        <v>School24</v>
      </c>
      <c r="D241" s="63" t="s">
        <v>80</v>
      </c>
      <c r="E241" s="63">
        <v>0</v>
      </c>
      <c r="F241" s="63">
        <v>0</v>
      </c>
      <c r="G241" s="63">
        <v>0</v>
      </c>
      <c r="H241" s="63">
        <v>5</v>
      </c>
      <c r="I241" s="63">
        <v>5</v>
      </c>
      <c r="J241" s="63">
        <v>5</v>
      </c>
      <c r="K241" s="63" t="s">
        <v>56</v>
      </c>
      <c r="L241" s="63" t="s">
        <v>56</v>
      </c>
      <c r="M241" s="63" t="s">
        <v>56</v>
      </c>
      <c r="N241" s="63">
        <v>9</v>
      </c>
      <c r="O241" s="63">
        <v>3</v>
      </c>
      <c r="P241" s="63">
        <v>3</v>
      </c>
      <c r="Q241" s="63">
        <v>0</v>
      </c>
      <c r="R241" s="63">
        <v>0</v>
      </c>
      <c r="S241" s="63">
        <v>0</v>
      </c>
    </row>
    <row r="242" spans="1:19" x14ac:dyDescent="0.3">
      <c r="D242" s="89" t="s">
        <v>155</v>
      </c>
      <c r="E242" s="90">
        <f>AVERAGE(E218:E241)</f>
        <v>29.583333333333332</v>
      </c>
      <c r="F242" s="90">
        <f t="shared" ref="F242" si="47">AVERAGE(F218:F241)</f>
        <v>2.0833333333333335</v>
      </c>
      <c r="G242" s="90">
        <f t="shared" ref="G242" si="48">AVERAGE(G218:G241)</f>
        <v>0</v>
      </c>
      <c r="H242" s="90">
        <f t="shared" ref="H242" si="49">AVERAGE(H218:H241)</f>
        <v>41.25</v>
      </c>
      <c r="I242" s="90">
        <f t="shared" ref="I242" si="50">AVERAGE(I218:I241)</f>
        <v>7.083333333333333</v>
      </c>
      <c r="J242" s="90">
        <f t="shared" ref="J242" si="51">AVERAGE(J218:J241)</f>
        <v>5</v>
      </c>
    </row>
    <row r="243" spans="1:19" x14ac:dyDescent="0.3">
      <c r="D243" s="89" t="s">
        <v>156</v>
      </c>
      <c r="E243" s="91">
        <f>E242*5/7+F242/7+G242/7</f>
        <v>21.428571428571427</v>
      </c>
      <c r="F243" s="92"/>
      <c r="G243" s="92"/>
      <c r="H243" s="91">
        <f>H242*5/7+I242/7+J242/7</f>
        <v>31.190476190476193</v>
      </c>
      <c r="I243" s="92"/>
      <c r="J243" s="92"/>
    </row>
    <row r="244" spans="1:19" x14ac:dyDescent="0.3">
      <c r="E244" s="91"/>
      <c r="F244" s="92"/>
      <c r="G244" s="92"/>
      <c r="H244" s="91"/>
      <c r="I244" s="92"/>
      <c r="J244" s="92"/>
    </row>
    <row r="246" spans="1:19" x14ac:dyDescent="0.3">
      <c r="D246" s="101" t="s">
        <v>94</v>
      </c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</row>
    <row r="247" spans="1:19" x14ac:dyDescent="0.3">
      <c r="D247" s="63" t="s">
        <v>45</v>
      </c>
      <c r="E247" s="101" t="s">
        <v>46</v>
      </c>
      <c r="F247" s="101"/>
      <c r="G247" s="101"/>
      <c r="H247" s="101" t="s">
        <v>47</v>
      </c>
      <c r="I247" s="101"/>
      <c r="J247" s="101"/>
      <c r="K247" s="101" t="s">
        <v>48</v>
      </c>
      <c r="L247" s="101"/>
      <c r="M247" s="101"/>
      <c r="N247" s="101" t="s">
        <v>49</v>
      </c>
      <c r="O247" s="101"/>
      <c r="P247" s="101"/>
      <c r="Q247" s="101" t="s">
        <v>50</v>
      </c>
      <c r="R247" s="101"/>
      <c r="S247" s="101"/>
    </row>
    <row r="248" spans="1:19" x14ac:dyDescent="0.3">
      <c r="E248" s="63" t="s">
        <v>51</v>
      </c>
      <c r="F248" s="63" t="s">
        <v>52</v>
      </c>
      <c r="G248" s="63" t="s">
        <v>53</v>
      </c>
      <c r="H248" s="63" t="s">
        <v>51</v>
      </c>
      <c r="I248" s="63" t="s">
        <v>52</v>
      </c>
      <c r="J248" s="63" t="s">
        <v>53</v>
      </c>
      <c r="K248" s="63" t="s">
        <v>51</v>
      </c>
      <c r="L248" s="63" t="s">
        <v>52</v>
      </c>
      <c r="M248" s="63" t="s">
        <v>53</v>
      </c>
      <c r="N248" s="63" t="s">
        <v>51</v>
      </c>
      <c r="O248" s="63" t="s">
        <v>52</v>
      </c>
      <c r="P248" s="63" t="s">
        <v>53</v>
      </c>
      <c r="Q248" s="63" t="s">
        <v>51</v>
      </c>
      <c r="R248" s="63" t="s">
        <v>52</v>
      </c>
      <c r="S248" s="63" t="s">
        <v>53</v>
      </c>
    </row>
    <row r="249" spans="1:19" x14ac:dyDescent="0.3">
      <c r="A249" s="63" t="s">
        <v>95</v>
      </c>
      <c r="B249" s="63">
        <v>1</v>
      </c>
      <c r="C249" s="63" t="str">
        <f>A249&amp;B249</f>
        <v>Warehouse1</v>
      </c>
      <c r="D249" s="63" t="s">
        <v>55</v>
      </c>
      <c r="E249" s="63">
        <v>0</v>
      </c>
      <c r="F249" s="63">
        <v>0</v>
      </c>
      <c r="G249" s="63">
        <v>0</v>
      </c>
      <c r="H249" s="63">
        <v>5</v>
      </c>
      <c r="I249" s="63">
        <v>5</v>
      </c>
      <c r="J249" s="63">
        <v>5</v>
      </c>
      <c r="K249" s="63" t="s">
        <v>56</v>
      </c>
      <c r="L249" s="63" t="s">
        <v>56</v>
      </c>
      <c r="M249" s="63" t="s">
        <v>56</v>
      </c>
      <c r="N249" s="63">
        <v>2</v>
      </c>
      <c r="O249" s="63">
        <v>2</v>
      </c>
      <c r="P249" s="63">
        <v>2</v>
      </c>
      <c r="Q249" s="63">
        <v>0</v>
      </c>
      <c r="R249" s="63">
        <v>0</v>
      </c>
      <c r="S249" s="63">
        <v>0</v>
      </c>
    </row>
    <row r="250" spans="1:19" x14ac:dyDescent="0.3">
      <c r="A250" s="63" t="str">
        <f>A249</f>
        <v>Warehouse</v>
      </c>
      <c r="B250" s="63">
        <v>2</v>
      </c>
      <c r="C250" s="63" t="str">
        <f t="shared" ref="C250:C272" si="52">A250&amp;B250</f>
        <v>Warehouse2</v>
      </c>
      <c r="D250" s="63" t="s">
        <v>57</v>
      </c>
      <c r="E250" s="63">
        <v>0</v>
      </c>
      <c r="F250" s="63">
        <v>0</v>
      </c>
      <c r="G250" s="63">
        <v>0</v>
      </c>
      <c r="H250" s="63">
        <v>5</v>
      </c>
      <c r="I250" s="63">
        <v>5</v>
      </c>
      <c r="J250" s="63">
        <v>5</v>
      </c>
      <c r="K250" s="63" t="s">
        <v>56</v>
      </c>
      <c r="L250" s="63" t="s">
        <v>56</v>
      </c>
      <c r="M250" s="63" t="s">
        <v>56</v>
      </c>
      <c r="N250" s="63">
        <v>2</v>
      </c>
      <c r="O250" s="63">
        <v>2</v>
      </c>
      <c r="P250" s="63">
        <v>2</v>
      </c>
      <c r="Q250" s="63">
        <v>0</v>
      </c>
      <c r="R250" s="63">
        <v>0</v>
      </c>
      <c r="S250" s="63">
        <v>0</v>
      </c>
    </row>
    <row r="251" spans="1:19" x14ac:dyDescent="0.3">
      <c r="A251" s="63" t="str">
        <f t="shared" ref="A251:A272" si="53">A250</f>
        <v>Warehouse</v>
      </c>
      <c r="B251" s="63">
        <v>3</v>
      </c>
      <c r="C251" s="63" t="str">
        <f t="shared" si="52"/>
        <v>Warehouse3</v>
      </c>
      <c r="D251" s="63" t="s">
        <v>58</v>
      </c>
      <c r="E251" s="63">
        <v>0</v>
      </c>
      <c r="F251" s="63">
        <v>0</v>
      </c>
      <c r="G251" s="63">
        <v>0</v>
      </c>
      <c r="H251" s="63">
        <v>5</v>
      </c>
      <c r="I251" s="63">
        <v>5</v>
      </c>
      <c r="J251" s="63">
        <v>5</v>
      </c>
      <c r="K251" s="63" t="s">
        <v>56</v>
      </c>
      <c r="L251" s="63" t="s">
        <v>56</v>
      </c>
      <c r="M251" s="63" t="s">
        <v>56</v>
      </c>
      <c r="N251" s="63">
        <v>2</v>
      </c>
      <c r="O251" s="63">
        <v>2</v>
      </c>
      <c r="P251" s="63">
        <v>2</v>
      </c>
      <c r="Q251" s="63">
        <v>0</v>
      </c>
      <c r="R251" s="63">
        <v>0</v>
      </c>
      <c r="S251" s="63">
        <v>0</v>
      </c>
    </row>
    <row r="252" spans="1:19" x14ac:dyDescent="0.3">
      <c r="A252" s="63" t="str">
        <f t="shared" si="53"/>
        <v>Warehouse</v>
      </c>
      <c r="B252" s="63">
        <v>4</v>
      </c>
      <c r="C252" s="63" t="str">
        <f t="shared" si="52"/>
        <v>Warehouse4</v>
      </c>
      <c r="D252" s="63" t="s">
        <v>59</v>
      </c>
      <c r="E252" s="63">
        <v>0</v>
      </c>
      <c r="F252" s="63">
        <v>0</v>
      </c>
      <c r="G252" s="63">
        <v>0</v>
      </c>
      <c r="H252" s="63">
        <v>5</v>
      </c>
      <c r="I252" s="63">
        <v>5</v>
      </c>
      <c r="J252" s="63">
        <v>5</v>
      </c>
      <c r="K252" s="63" t="s">
        <v>56</v>
      </c>
      <c r="L252" s="63" t="s">
        <v>56</v>
      </c>
      <c r="M252" s="63" t="s">
        <v>56</v>
      </c>
      <c r="N252" s="63">
        <v>2</v>
      </c>
      <c r="O252" s="63">
        <v>2</v>
      </c>
      <c r="P252" s="63">
        <v>2</v>
      </c>
      <c r="Q252" s="63">
        <v>0</v>
      </c>
      <c r="R252" s="63">
        <v>0</v>
      </c>
      <c r="S252" s="63">
        <v>0</v>
      </c>
    </row>
    <row r="253" spans="1:19" x14ac:dyDescent="0.3">
      <c r="A253" s="63" t="str">
        <f t="shared" si="53"/>
        <v>Warehouse</v>
      </c>
      <c r="B253" s="63">
        <v>5</v>
      </c>
      <c r="C253" s="63" t="str">
        <f t="shared" si="52"/>
        <v>Warehouse5</v>
      </c>
      <c r="D253" s="63" t="s">
        <v>60</v>
      </c>
      <c r="E253" s="63">
        <v>0</v>
      </c>
      <c r="F253" s="63">
        <v>0</v>
      </c>
      <c r="G253" s="63">
        <v>0</v>
      </c>
      <c r="H253" s="63">
        <v>5</v>
      </c>
      <c r="I253" s="63">
        <v>5</v>
      </c>
      <c r="J253" s="63">
        <v>5</v>
      </c>
      <c r="K253" s="63" t="s">
        <v>56</v>
      </c>
      <c r="L253" s="63" t="s">
        <v>56</v>
      </c>
      <c r="M253" s="63" t="s">
        <v>56</v>
      </c>
      <c r="N253" s="63">
        <v>5</v>
      </c>
      <c r="O253" s="63">
        <v>2</v>
      </c>
      <c r="P253" s="63">
        <v>2</v>
      </c>
      <c r="Q253" s="63">
        <v>0</v>
      </c>
      <c r="R253" s="63">
        <v>0</v>
      </c>
      <c r="S253" s="63">
        <v>0</v>
      </c>
    </row>
    <row r="254" spans="1:19" x14ac:dyDescent="0.3">
      <c r="A254" s="63" t="str">
        <f t="shared" si="53"/>
        <v>Warehouse</v>
      </c>
      <c r="B254" s="63">
        <v>6</v>
      </c>
      <c r="C254" s="63" t="str">
        <f t="shared" si="52"/>
        <v>Warehouse6</v>
      </c>
      <c r="D254" s="63" t="s">
        <v>61</v>
      </c>
      <c r="E254" s="63">
        <v>0</v>
      </c>
      <c r="F254" s="63">
        <v>0</v>
      </c>
      <c r="G254" s="63">
        <v>0</v>
      </c>
      <c r="H254" s="63">
        <v>5</v>
      </c>
      <c r="I254" s="63">
        <v>5</v>
      </c>
      <c r="J254" s="63">
        <v>5</v>
      </c>
      <c r="K254" s="63" t="s">
        <v>56</v>
      </c>
      <c r="L254" s="63" t="s">
        <v>56</v>
      </c>
      <c r="M254" s="63" t="s">
        <v>56</v>
      </c>
      <c r="N254" s="63">
        <v>7</v>
      </c>
      <c r="O254" s="63">
        <v>2</v>
      </c>
      <c r="P254" s="63">
        <v>2</v>
      </c>
      <c r="Q254" s="63">
        <v>0</v>
      </c>
      <c r="R254" s="63">
        <v>0</v>
      </c>
      <c r="S254" s="63">
        <v>0</v>
      </c>
    </row>
    <row r="255" spans="1:19" x14ac:dyDescent="0.3">
      <c r="A255" s="63" t="str">
        <f t="shared" si="53"/>
        <v>Warehouse</v>
      </c>
      <c r="B255" s="63">
        <v>7</v>
      </c>
      <c r="C255" s="63" t="str">
        <f t="shared" si="52"/>
        <v>Warehouse7</v>
      </c>
      <c r="D255" s="63" t="s">
        <v>63</v>
      </c>
      <c r="E255" s="63">
        <v>0</v>
      </c>
      <c r="F255" s="63">
        <v>0</v>
      </c>
      <c r="G255" s="63">
        <v>0</v>
      </c>
      <c r="H255" s="63">
        <v>5</v>
      </c>
      <c r="I255" s="63">
        <v>5</v>
      </c>
      <c r="J255" s="63">
        <v>5</v>
      </c>
      <c r="K255" s="63" t="s">
        <v>56</v>
      </c>
      <c r="L255" s="63" t="s">
        <v>56</v>
      </c>
      <c r="M255" s="63" t="s">
        <v>56</v>
      </c>
      <c r="N255" s="63">
        <v>7</v>
      </c>
      <c r="O255" s="63">
        <v>2</v>
      </c>
      <c r="P255" s="63">
        <v>2</v>
      </c>
      <c r="Q255" s="63">
        <v>0</v>
      </c>
      <c r="R255" s="63">
        <v>0</v>
      </c>
      <c r="S255" s="63">
        <v>0</v>
      </c>
    </row>
    <row r="256" spans="1:19" x14ac:dyDescent="0.3">
      <c r="A256" s="63" t="str">
        <f t="shared" si="53"/>
        <v>Warehouse</v>
      </c>
      <c r="B256" s="63">
        <v>8</v>
      </c>
      <c r="C256" s="63" t="str">
        <f t="shared" si="52"/>
        <v>Warehouse8</v>
      </c>
      <c r="D256" s="63" t="s">
        <v>64</v>
      </c>
      <c r="E256" s="63">
        <v>15</v>
      </c>
      <c r="F256" s="63">
        <v>0</v>
      </c>
      <c r="G256" s="63">
        <v>0</v>
      </c>
      <c r="H256" s="63">
        <v>40</v>
      </c>
      <c r="I256" s="63">
        <v>5</v>
      </c>
      <c r="J256" s="63">
        <v>5</v>
      </c>
      <c r="K256" s="63" t="s">
        <v>62</v>
      </c>
      <c r="L256" s="63" t="s">
        <v>56</v>
      </c>
      <c r="M256" s="63" t="s">
        <v>56</v>
      </c>
      <c r="N256" s="63">
        <v>10</v>
      </c>
      <c r="O256" s="63">
        <v>2</v>
      </c>
      <c r="P256" s="63">
        <v>2</v>
      </c>
      <c r="Q256" s="63">
        <v>0</v>
      </c>
      <c r="R256" s="63">
        <v>0</v>
      </c>
      <c r="S256" s="63">
        <v>0</v>
      </c>
    </row>
    <row r="257" spans="1:19" x14ac:dyDescent="0.3">
      <c r="A257" s="63" t="str">
        <f t="shared" si="53"/>
        <v>Warehouse</v>
      </c>
      <c r="B257" s="63">
        <v>9</v>
      </c>
      <c r="C257" s="63" t="str">
        <f t="shared" si="52"/>
        <v>Warehouse9</v>
      </c>
      <c r="D257" s="63" t="s">
        <v>65</v>
      </c>
      <c r="E257" s="63">
        <v>70</v>
      </c>
      <c r="F257" s="63">
        <v>20</v>
      </c>
      <c r="G257" s="63">
        <v>0</v>
      </c>
      <c r="H257" s="63">
        <v>70</v>
      </c>
      <c r="I257" s="63">
        <v>8</v>
      </c>
      <c r="J257" s="63">
        <v>5</v>
      </c>
      <c r="K257" s="63" t="s">
        <v>62</v>
      </c>
      <c r="L257" s="63" t="s">
        <v>62</v>
      </c>
      <c r="M257" s="63" t="s">
        <v>56</v>
      </c>
      <c r="N257" s="63">
        <v>30</v>
      </c>
      <c r="O257" s="63">
        <v>6</v>
      </c>
      <c r="P257" s="63">
        <v>2</v>
      </c>
      <c r="Q257" s="63">
        <v>0</v>
      </c>
      <c r="R257" s="63">
        <v>0</v>
      </c>
      <c r="S257" s="63">
        <v>0</v>
      </c>
    </row>
    <row r="258" spans="1:19" x14ac:dyDescent="0.3">
      <c r="A258" s="63" t="str">
        <f t="shared" si="53"/>
        <v>Warehouse</v>
      </c>
      <c r="B258" s="63">
        <v>10</v>
      </c>
      <c r="C258" s="63" t="str">
        <f t="shared" si="52"/>
        <v>Warehouse10</v>
      </c>
      <c r="D258" s="63" t="s">
        <v>66</v>
      </c>
      <c r="E258" s="63">
        <v>90</v>
      </c>
      <c r="F258" s="63">
        <v>20</v>
      </c>
      <c r="G258" s="63">
        <v>0</v>
      </c>
      <c r="H258" s="63">
        <v>90</v>
      </c>
      <c r="I258" s="63">
        <v>24</v>
      </c>
      <c r="J258" s="63">
        <v>5</v>
      </c>
      <c r="K258" s="63" t="s">
        <v>62</v>
      </c>
      <c r="L258" s="63" t="s">
        <v>62</v>
      </c>
      <c r="M258" s="63" t="s">
        <v>56</v>
      </c>
      <c r="N258" s="63">
        <v>36</v>
      </c>
      <c r="O258" s="63">
        <v>12</v>
      </c>
      <c r="P258" s="63">
        <v>2</v>
      </c>
      <c r="Q258" s="63">
        <v>0</v>
      </c>
      <c r="R258" s="63">
        <v>0</v>
      </c>
      <c r="S258" s="63">
        <v>0</v>
      </c>
    </row>
    <row r="259" spans="1:19" x14ac:dyDescent="0.3">
      <c r="A259" s="63" t="str">
        <f t="shared" si="53"/>
        <v>Warehouse</v>
      </c>
      <c r="B259" s="63">
        <v>11</v>
      </c>
      <c r="C259" s="63" t="str">
        <f t="shared" si="52"/>
        <v>Warehouse11</v>
      </c>
      <c r="D259" s="63" t="s">
        <v>67</v>
      </c>
      <c r="E259" s="63">
        <v>90</v>
      </c>
      <c r="F259" s="63">
        <v>20</v>
      </c>
      <c r="G259" s="63">
        <v>0</v>
      </c>
      <c r="H259" s="63">
        <v>90</v>
      </c>
      <c r="I259" s="63">
        <v>24</v>
      </c>
      <c r="J259" s="63">
        <v>5</v>
      </c>
      <c r="K259" s="63" t="s">
        <v>62</v>
      </c>
      <c r="L259" s="63" t="s">
        <v>62</v>
      </c>
      <c r="M259" s="63" t="s">
        <v>56</v>
      </c>
      <c r="N259" s="63">
        <v>36</v>
      </c>
      <c r="O259" s="63">
        <v>12</v>
      </c>
      <c r="P259" s="63">
        <v>2</v>
      </c>
      <c r="Q259" s="63">
        <v>30</v>
      </c>
      <c r="R259" s="63">
        <v>0</v>
      </c>
      <c r="S259" s="63">
        <v>0</v>
      </c>
    </row>
    <row r="260" spans="1:19" x14ac:dyDescent="0.3">
      <c r="A260" s="63" t="str">
        <f t="shared" si="53"/>
        <v>Warehouse</v>
      </c>
      <c r="B260" s="63">
        <v>12</v>
      </c>
      <c r="C260" s="63" t="str">
        <f t="shared" si="52"/>
        <v>Warehouse12</v>
      </c>
      <c r="D260" s="63" t="s">
        <v>68</v>
      </c>
      <c r="E260" s="63">
        <v>90</v>
      </c>
      <c r="F260" s="63">
        <v>20</v>
      </c>
      <c r="G260" s="63">
        <v>0</v>
      </c>
      <c r="H260" s="63">
        <v>90</v>
      </c>
      <c r="I260" s="63">
        <v>24</v>
      </c>
      <c r="J260" s="63">
        <v>5</v>
      </c>
      <c r="K260" s="63" t="s">
        <v>62</v>
      </c>
      <c r="L260" s="63" t="s">
        <v>62</v>
      </c>
      <c r="M260" s="63" t="s">
        <v>56</v>
      </c>
      <c r="N260" s="63">
        <v>46</v>
      </c>
      <c r="O260" s="63">
        <v>17</v>
      </c>
      <c r="P260" s="63">
        <v>2</v>
      </c>
      <c r="Q260" s="63">
        <v>0</v>
      </c>
      <c r="R260" s="63">
        <v>0</v>
      </c>
      <c r="S260" s="63">
        <v>0</v>
      </c>
    </row>
    <row r="261" spans="1:19" x14ac:dyDescent="0.3">
      <c r="A261" s="63" t="str">
        <f t="shared" si="53"/>
        <v>Warehouse</v>
      </c>
      <c r="B261" s="63">
        <v>13</v>
      </c>
      <c r="C261" s="63" t="str">
        <f t="shared" si="52"/>
        <v>Warehouse13</v>
      </c>
      <c r="D261" s="63" t="s">
        <v>69</v>
      </c>
      <c r="E261" s="63">
        <v>50</v>
      </c>
      <c r="F261" s="63">
        <v>10</v>
      </c>
      <c r="G261" s="63">
        <v>0</v>
      </c>
      <c r="H261" s="63">
        <v>80</v>
      </c>
      <c r="I261" s="63">
        <v>5</v>
      </c>
      <c r="J261" s="63">
        <v>5</v>
      </c>
      <c r="K261" s="63" t="s">
        <v>62</v>
      </c>
      <c r="L261" s="63" t="s">
        <v>62</v>
      </c>
      <c r="M261" s="63" t="s">
        <v>56</v>
      </c>
      <c r="N261" s="63">
        <v>57</v>
      </c>
      <c r="O261" s="63">
        <v>4</v>
      </c>
      <c r="P261" s="63">
        <v>4</v>
      </c>
      <c r="Q261" s="63">
        <v>0</v>
      </c>
      <c r="R261" s="63">
        <v>0</v>
      </c>
      <c r="S261" s="63">
        <v>0</v>
      </c>
    </row>
    <row r="262" spans="1:19" x14ac:dyDescent="0.3">
      <c r="A262" s="63" t="str">
        <f t="shared" si="53"/>
        <v>Warehouse</v>
      </c>
      <c r="B262" s="63">
        <v>14</v>
      </c>
      <c r="C262" s="63" t="str">
        <f t="shared" si="52"/>
        <v>Warehouse14</v>
      </c>
      <c r="D262" s="63" t="s">
        <v>70</v>
      </c>
      <c r="E262" s="63">
        <v>85</v>
      </c>
      <c r="F262" s="63">
        <v>10</v>
      </c>
      <c r="G262" s="63">
        <v>0</v>
      </c>
      <c r="H262" s="63">
        <v>90</v>
      </c>
      <c r="I262" s="63">
        <v>5</v>
      </c>
      <c r="J262" s="63">
        <v>5</v>
      </c>
      <c r="K262" s="63" t="s">
        <v>62</v>
      </c>
      <c r="L262" s="63" t="s">
        <v>62</v>
      </c>
      <c r="M262" s="63" t="s">
        <v>56</v>
      </c>
      <c r="N262" s="63">
        <v>43</v>
      </c>
      <c r="O262" s="63">
        <v>4</v>
      </c>
      <c r="P262" s="63">
        <v>4</v>
      </c>
      <c r="Q262" s="63">
        <v>0</v>
      </c>
      <c r="R262" s="63">
        <v>0</v>
      </c>
      <c r="S262" s="63">
        <v>0</v>
      </c>
    </row>
    <row r="263" spans="1:19" x14ac:dyDescent="0.3">
      <c r="A263" s="63" t="str">
        <f t="shared" si="53"/>
        <v>Warehouse</v>
      </c>
      <c r="B263" s="63">
        <v>15</v>
      </c>
      <c r="C263" s="63" t="str">
        <f t="shared" si="52"/>
        <v>Warehouse15</v>
      </c>
      <c r="D263" s="63" t="s">
        <v>71</v>
      </c>
      <c r="E263" s="63">
        <v>85</v>
      </c>
      <c r="F263" s="63">
        <v>10</v>
      </c>
      <c r="G263" s="63">
        <v>0</v>
      </c>
      <c r="H263" s="63">
        <v>90</v>
      </c>
      <c r="I263" s="63">
        <v>5</v>
      </c>
      <c r="J263" s="63">
        <v>5</v>
      </c>
      <c r="K263" s="63" t="s">
        <v>62</v>
      </c>
      <c r="L263" s="63" t="s">
        <v>62</v>
      </c>
      <c r="M263" s="63" t="s">
        <v>56</v>
      </c>
      <c r="N263" s="63">
        <v>38</v>
      </c>
      <c r="O263" s="63">
        <v>2</v>
      </c>
      <c r="P263" s="63">
        <v>2</v>
      </c>
      <c r="Q263" s="63">
        <v>0</v>
      </c>
      <c r="R263" s="63">
        <v>0</v>
      </c>
      <c r="S263" s="63">
        <v>0</v>
      </c>
    </row>
    <row r="264" spans="1:19" x14ac:dyDescent="0.3">
      <c r="A264" s="63" t="str">
        <f t="shared" si="53"/>
        <v>Warehouse</v>
      </c>
      <c r="B264" s="63">
        <v>16</v>
      </c>
      <c r="C264" s="63" t="str">
        <f t="shared" si="52"/>
        <v>Warehouse16</v>
      </c>
      <c r="D264" s="63" t="s">
        <v>72</v>
      </c>
      <c r="E264" s="63">
        <v>85</v>
      </c>
      <c r="F264" s="63">
        <v>10</v>
      </c>
      <c r="G264" s="63">
        <v>0</v>
      </c>
      <c r="H264" s="63">
        <v>90</v>
      </c>
      <c r="I264" s="63">
        <v>5</v>
      </c>
      <c r="J264" s="63">
        <v>5</v>
      </c>
      <c r="K264" s="63" t="s">
        <v>62</v>
      </c>
      <c r="L264" s="63" t="s">
        <v>62</v>
      </c>
      <c r="M264" s="63" t="s">
        <v>56</v>
      </c>
      <c r="N264" s="63">
        <v>40</v>
      </c>
      <c r="O264" s="63">
        <v>2</v>
      </c>
      <c r="P264" s="63">
        <v>2</v>
      </c>
      <c r="Q264" s="63">
        <v>40</v>
      </c>
      <c r="R264" s="63">
        <v>0</v>
      </c>
      <c r="S264" s="63">
        <v>0</v>
      </c>
    </row>
    <row r="265" spans="1:19" x14ac:dyDescent="0.3">
      <c r="A265" s="63" t="str">
        <f t="shared" si="53"/>
        <v>Warehouse</v>
      </c>
      <c r="B265" s="63">
        <v>17</v>
      </c>
      <c r="C265" s="63" t="str">
        <f t="shared" si="52"/>
        <v>Warehouse17</v>
      </c>
      <c r="D265" s="63" t="s">
        <v>73</v>
      </c>
      <c r="E265" s="63">
        <v>20</v>
      </c>
      <c r="F265" s="63">
        <v>0</v>
      </c>
      <c r="G265" s="63">
        <v>0</v>
      </c>
      <c r="H265" s="63">
        <v>90</v>
      </c>
      <c r="I265" s="63">
        <v>5</v>
      </c>
      <c r="J265" s="63">
        <v>5</v>
      </c>
      <c r="K265" s="63" t="s">
        <v>62</v>
      </c>
      <c r="L265" s="63" t="s">
        <v>56</v>
      </c>
      <c r="M265" s="63" t="s">
        <v>56</v>
      </c>
      <c r="N265" s="63">
        <v>30</v>
      </c>
      <c r="O265" s="63">
        <v>2</v>
      </c>
      <c r="P265" s="63">
        <v>2</v>
      </c>
      <c r="Q265" s="63">
        <v>0</v>
      </c>
      <c r="R265" s="63">
        <v>0</v>
      </c>
      <c r="S265" s="63">
        <v>0</v>
      </c>
    </row>
    <row r="266" spans="1:19" x14ac:dyDescent="0.3">
      <c r="A266" s="63" t="str">
        <f t="shared" si="53"/>
        <v>Warehouse</v>
      </c>
      <c r="B266" s="63">
        <v>18</v>
      </c>
      <c r="C266" s="63" t="str">
        <f t="shared" si="52"/>
        <v>Warehouse18</v>
      </c>
      <c r="D266" s="63" t="s">
        <v>74</v>
      </c>
      <c r="E266" s="63">
        <v>0</v>
      </c>
      <c r="F266" s="63">
        <v>0</v>
      </c>
      <c r="G266" s="63">
        <v>0</v>
      </c>
      <c r="H266" s="63">
        <v>30</v>
      </c>
      <c r="I266" s="63">
        <v>5</v>
      </c>
      <c r="J266" s="63">
        <v>5</v>
      </c>
      <c r="K266" s="63" t="s">
        <v>56</v>
      </c>
      <c r="L266" s="63" t="s">
        <v>56</v>
      </c>
      <c r="M266" s="63" t="s">
        <v>56</v>
      </c>
      <c r="N266" s="63">
        <v>18</v>
      </c>
      <c r="O266" s="63">
        <v>2</v>
      </c>
      <c r="P266" s="63">
        <v>2</v>
      </c>
      <c r="Q266" s="63">
        <v>0</v>
      </c>
      <c r="R266" s="63">
        <v>0</v>
      </c>
      <c r="S266" s="63">
        <v>0</v>
      </c>
    </row>
    <row r="267" spans="1:19" x14ac:dyDescent="0.3">
      <c r="A267" s="63" t="str">
        <f t="shared" si="53"/>
        <v>Warehouse</v>
      </c>
      <c r="B267" s="63">
        <v>19</v>
      </c>
      <c r="C267" s="63" t="str">
        <f t="shared" si="52"/>
        <v>Warehouse19</v>
      </c>
      <c r="D267" s="63" t="s">
        <v>75</v>
      </c>
      <c r="E267" s="63">
        <v>0</v>
      </c>
      <c r="F267" s="63">
        <v>0</v>
      </c>
      <c r="G267" s="63">
        <v>0</v>
      </c>
      <c r="H267" s="63">
        <v>5</v>
      </c>
      <c r="I267" s="63">
        <v>5</v>
      </c>
      <c r="J267" s="63">
        <v>5</v>
      </c>
      <c r="K267" s="63" t="s">
        <v>56</v>
      </c>
      <c r="L267" s="63" t="s">
        <v>56</v>
      </c>
      <c r="M267" s="63" t="s">
        <v>56</v>
      </c>
      <c r="N267" s="63">
        <v>3</v>
      </c>
      <c r="O267" s="63">
        <v>2</v>
      </c>
      <c r="P267" s="63">
        <v>2</v>
      </c>
      <c r="Q267" s="63">
        <v>0</v>
      </c>
      <c r="R267" s="63">
        <v>0</v>
      </c>
      <c r="S267" s="63">
        <v>0</v>
      </c>
    </row>
    <row r="268" spans="1:19" x14ac:dyDescent="0.3">
      <c r="A268" s="63" t="str">
        <f t="shared" si="53"/>
        <v>Warehouse</v>
      </c>
      <c r="B268" s="63">
        <v>20</v>
      </c>
      <c r="C268" s="63" t="str">
        <f t="shared" si="52"/>
        <v>Warehouse20</v>
      </c>
      <c r="D268" s="63" t="s">
        <v>76</v>
      </c>
      <c r="E268" s="63">
        <v>0</v>
      </c>
      <c r="F268" s="63">
        <v>0</v>
      </c>
      <c r="G268" s="63">
        <v>0</v>
      </c>
      <c r="H268" s="63">
        <v>5</v>
      </c>
      <c r="I268" s="63">
        <v>5</v>
      </c>
      <c r="J268" s="63">
        <v>5</v>
      </c>
      <c r="K268" s="63" t="s">
        <v>56</v>
      </c>
      <c r="L268" s="63" t="s">
        <v>56</v>
      </c>
      <c r="M268" s="63" t="s">
        <v>56</v>
      </c>
      <c r="N268" s="63">
        <v>3</v>
      </c>
      <c r="O268" s="63">
        <v>2</v>
      </c>
      <c r="P268" s="63">
        <v>2</v>
      </c>
      <c r="Q268" s="63">
        <v>0</v>
      </c>
      <c r="R268" s="63">
        <v>0</v>
      </c>
      <c r="S268" s="63">
        <v>0</v>
      </c>
    </row>
    <row r="269" spans="1:19" x14ac:dyDescent="0.3">
      <c r="A269" s="63" t="str">
        <f t="shared" si="53"/>
        <v>Warehouse</v>
      </c>
      <c r="B269" s="63">
        <v>21</v>
      </c>
      <c r="C269" s="63" t="str">
        <f t="shared" si="52"/>
        <v>Warehouse21</v>
      </c>
      <c r="D269" s="63" t="s">
        <v>77</v>
      </c>
      <c r="E269" s="63">
        <v>0</v>
      </c>
      <c r="F269" s="63">
        <v>0</v>
      </c>
      <c r="G269" s="63">
        <v>0</v>
      </c>
      <c r="H269" s="63">
        <v>5</v>
      </c>
      <c r="I269" s="63">
        <v>5</v>
      </c>
      <c r="J269" s="63">
        <v>5</v>
      </c>
      <c r="K269" s="63" t="s">
        <v>56</v>
      </c>
      <c r="L269" s="63" t="s">
        <v>56</v>
      </c>
      <c r="M269" s="63" t="s">
        <v>56</v>
      </c>
      <c r="N269" s="63">
        <v>3</v>
      </c>
      <c r="O269" s="63">
        <v>2</v>
      </c>
      <c r="P269" s="63">
        <v>2</v>
      </c>
      <c r="Q269" s="63">
        <v>0</v>
      </c>
      <c r="R269" s="63">
        <v>0</v>
      </c>
      <c r="S269" s="63">
        <v>0</v>
      </c>
    </row>
    <row r="270" spans="1:19" x14ac:dyDescent="0.3">
      <c r="A270" s="63" t="str">
        <f t="shared" si="53"/>
        <v>Warehouse</v>
      </c>
      <c r="B270" s="63">
        <v>22</v>
      </c>
      <c r="C270" s="63" t="str">
        <f t="shared" si="52"/>
        <v>Warehouse22</v>
      </c>
      <c r="D270" s="63" t="s">
        <v>78</v>
      </c>
      <c r="E270" s="63">
        <v>0</v>
      </c>
      <c r="F270" s="63">
        <v>0</v>
      </c>
      <c r="G270" s="63">
        <v>0</v>
      </c>
      <c r="H270" s="63">
        <v>5</v>
      </c>
      <c r="I270" s="63">
        <v>5</v>
      </c>
      <c r="J270" s="63">
        <v>5</v>
      </c>
      <c r="K270" s="63" t="s">
        <v>56</v>
      </c>
      <c r="L270" s="63" t="s">
        <v>56</v>
      </c>
      <c r="M270" s="63" t="s">
        <v>56</v>
      </c>
      <c r="N270" s="63">
        <v>3</v>
      </c>
      <c r="O270" s="63">
        <v>2</v>
      </c>
      <c r="P270" s="63">
        <v>2</v>
      </c>
      <c r="Q270" s="63">
        <v>0</v>
      </c>
      <c r="R270" s="63">
        <v>0</v>
      </c>
      <c r="S270" s="63">
        <v>0</v>
      </c>
    </row>
    <row r="271" spans="1:19" x14ac:dyDescent="0.3">
      <c r="A271" s="63" t="str">
        <f t="shared" si="53"/>
        <v>Warehouse</v>
      </c>
      <c r="B271" s="63">
        <v>23</v>
      </c>
      <c r="C271" s="63" t="str">
        <f t="shared" si="52"/>
        <v>Warehouse23</v>
      </c>
      <c r="D271" s="63" t="s">
        <v>79</v>
      </c>
      <c r="E271" s="63">
        <v>0</v>
      </c>
      <c r="F271" s="63">
        <v>0</v>
      </c>
      <c r="G271" s="63">
        <v>0</v>
      </c>
      <c r="H271" s="63">
        <v>5</v>
      </c>
      <c r="I271" s="63">
        <v>5</v>
      </c>
      <c r="J271" s="63">
        <v>5</v>
      </c>
      <c r="K271" s="63" t="s">
        <v>56</v>
      </c>
      <c r="L271" s="63" t="s">
        <v>56</v>
      </c>
      <c r="M271" s="63" t="s">
        <v>56</v>
      </c>
      <c r="N271" s="63">
        <v>3</v>
      </c>
      <c r="O271" s="63">
        <v>2</v>
      </c>
      <c r="P271" s="63">
        <v>2</v>
      </c>
      <c r="Q271" s="63">
        <v>0</v>
      </c>
      <c r="R271" s="63">
        <v>0</v>
      </c>
      <c r="S271" s="63">
        <v>0</v>
      </c>
    </row>
    <row r="272" spans="1:19" x14ac:dyDescent="0.3">
      <c r="A272" s="63" t="str">
        <f t="shared" si="53"/>
        <v>Warehouse</v>
      </c>
      <c r="B272" s="63">
        <v>24</v>
      </c>
      <c r="C272" s="63" t="str">
        <f t="shared" si="52"/>
        <v>Warehouse24</v>
      </c>
      <c r="D272" s="63" t="s">
        <v>80</v>
      </c>
      <c r="E272" s="63">
        <v>0</v>
      </c>
      <c r="F272" s="63">
        <v>0</v>
      </c>
      <c r="G272" s="63">
        <v>0</v>
      </c>
      <c r="H272" s="63">
        <v>5</v>
      </c>
      <c r="I272" s="63">
        <v>5</v>
      </c>
      <c r="J272" s="63">
        <v>5</v>
      </c>
      <c r="K272" s="63" t="s">
        <v>56</v>
      </c>
      <c r="L272" s="63" t="s">
        <v>56</v>
      </c>
      <c r="M272" s="63" t="s">
        <v>56</v>
      </c>
      <c r="N272" s="63">
        <v>3</v>
      </c>
      <c r="O272" s="63">
        <v>2</v>
      </c>
      <c r="P272" s="63">
        <v>2</v>
      </c>
      <c r="Q272" s="63">
        <v>0</v>
      </c>
      <c r="R272" s="63">
        <v>0</v>
      </c>
      <c r="S272" s="63">
        <v>0</v>
      </c>
    </row>
    <row r="273" spans="1:19" x14ac:dyDescent="0.3">
      <c r="D273" s="89" t="s">
        <v>155</v>
      </c>
      <c r="E273" s="90">
        <f>AVERAGE(E249:E272)</f>
        <v>28.333333333333332</v>
      </c>
      <c r="F273" s="90">
        <f t="shared" ref="F273" si="54">AVERAGE(F249:F272)</f>
        <v>5</v>
      </c>
      <c r="G273" s="90">
        <f t="shared" ref="G273" si="55">AVERAGE(G249:G272)</f>
        <v>0</v>
      </c>
      <c r="H273" s="90">
        <f t="shared" ref="H273" si="56">AVERAGE(H249:H272)</f>
        <v>38.125</v>
      </c>
      <c r="I273" s="90">
        <f t="shared" ref="I273" si="57">AVERAGE(I249:I272)</f>
        <v>7.5</v>
      </c>
      <c r="J273" s="90">
        <f t="shared" ref="J273" si="58">AVERAGE(J249:J272)</f>
        <v>5</v>
      </c>
    </row>
    <row r="274" spans="1:19" x14ac:dyDescent="0.3">
      <c r="D274" s="89" t="s">
        <v>156</v>
      </c>
      <c r="E274" s="91">
        <f>E273*5/7+F273/7+G273/7</f>
        <v>20.952380952380953</v>
      </c>
      <c r="F274" s="92"/>
      <c r="G274" s="92"/>
      <c r="H274" s="91">
        <f>H273*5/7+I273/7+J273/7</f>
        <v>29.017857142857146</v>
      </c>
      <c r="I274" s="92"/>
      <c r="J274" s="92"/>
    </row>
    <row r="275" spans="1:19" x14ac:dyDescent="0.3">
      <c r="E275" s="91"/>
      <c r="F275" s="92"/>
      <c r="G275" s="92"/>
      <c r="H275" s="91"/>
      <c r="I275" s="92"/>
      <c r="J275" s="92"/>
    </row>
    <row r="277" spans="1:19" x14ac:dyDescent="0.3">
      <c r="D277" s="101" t="s">
        <v>96</v>
      </c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</row>
    <row r="278" spans="1:19" x14ac:dyDescent="0.3">
      <c r="D278" s="63" t="s">
        <v>45</v>
      </c>
      <c r="E278" s="101" t="s">
        <v>46</v>
      </c>
      <c r="F278" s="101"/>
      <c r="G278" s="101"/>
      <c r="H278" s="101" t="s">
        <v>47</v>
      </c>
      <c r="I278" s="101"/>
      <c r="J278" s="101"/>
      <c r="K278" s="101" t="s">
        <v>48</v>
      </c>
      <c r="L278" s="101"/>
      <c r="M278" s="101"/>
      <c r="N278" s="101" t="s">
        <v>49</v>
      </c>
      <c r="O278" s="101"/>
      <c r="P278" s="101"/>
      <c r="Q278" s="101" t="s">
        <v>50</v>
      </c>
      <c r="R278" s="101"/>
      <c r="S278" s="101"/>
    </row>
    <row r="279" spans="1:19" x14ac:dyDescent="0.3">
      <c r="E279" s="63" t="s">
        <v>51</v>
      </c>
      <c r="F279" s="63" t="s">
        <v>52</v>
      </c>
      <c r="G279" s="63" t="s">
        <v>53</v>
      </c>
      <c r="H279" s="63" t="s">
        <v>51</v>
      </c>
      <c r="I279" s="63" t="s">
        <v>52</v>
      </c>
      <c r="J279" s="63" t="s">
        <v>53</v>
      </c>
      <c r="K279" s="63" t="s">
        <v>51</v>
      </c>
      <c r="L279" s="63" t="s">
        <v>52</v>
      </c>
      <c r="M279" s="63" t="s">
        <v>53</v>
      </c>
      <c r="N279" s="63" t="s">
        <v>51</v>
      </c>
      <c r="O279" s="63" t="s">
        <v>52</v>
      </c>
      <c r="P279" s="63" t="s">
        <v>53</v>
      </c>
      <c r="Q279" s="63" t="s">
        <v>51</v>
      </c>
      <c r="R279" s="63" t="s">
        <v>52</v>
      </c>
      <c r="S279" s="63" t="s">
        <v>53</v>
      </c>
    </row>
    <row r="280" spans="1:19" x14ac:dyDescent="0.3">
      <c r="A280" s="63" t="s">
        <v>97</v>
      </c>
      <c r="B280" s="63">
        <v>1</v>
      </c>
      <c r="C280" s="63" t="str">
        <f>A280&amp;B280</f>
        <v>MeetingROom1</v>
      </c>
      <c r="D280" s="63" t="s">
        <v>55</v>
      </c>
      <c r="E280" s="63">
        <v>0</v>
      </c>
      <c r="F280" s="63">
        <v>0</v>
      </c>
      <c r="G280" s="63">
        <v>0</v>
      </c>
      <c r="H280" s="63">
        <v>5</v>
      </c>
      <c r="I280" s="63">
        <v>5</v>
      </c>
      <c r="J280" s="63">
        <v>5</v>
      </c>
      <c r="K280" s="63" t="s">
        <v>56</v>
      </c>
      <c r="L280" s="63" t="s">
        <v>56</v>
      </c>
      <c r="M280" s="63" t="s">
        <v>56</v>
      </c>
    </row>
    <row r="281" spans="1:19" x14ac:dyDescent="0.3">
      <c r="A281" s="63" t="str">
        <f>A280</f>
        <v>MeetingROom</v>
      </c>
      <c r="B281" s="63">
        <v>2</v>
      </c>
      <c r="C281" s="63" t="str">
        <f t="shared" ref="C281:C303" si="59">A281&amp;B281</f>
        <v>MeetingROom2</v>
      </c>
      <c r="D281" s="63" t="s">
        <v>57</v>
      </c>
      <c r="E281" s="63">
        <v>0</v>
      </c>
      <c r="F281" s="63">
        <v>0</v>
      </c>
      <c r="G281" s="63">
        <v>0</v>
      </c>
      <c r="H281" s="63">
        <v>5</v>
      </c>
      <c r="I281" s="63">
        <v>5</v>
      </c>
      <c r="J281" s="63">
        <v>5</v>
      </c>
      <c r="K281" s="63" t="s">
        <v>56</v>
      </c>
      <c r="L281" s="63" t="s">
        <v>56</v>
      </c>
      <c r="M281" s="63" t="s">
        <v>56</v>
      </c>
    </row>
    <row r="282" spans="1:19" x14ac:dyDescent="0.3">
      <c r="A282" s="63" t="str">
        <f t="shared" ref="A282:A303" si="60">A281</f>
        <v>MeetingROom</v>
      </c>
      <c r="B282" s="63">
        <v>3</v>
      </c>
      <c r="C282" s="63" t="str">
        <f t="shared" si="59"/>
        <v>MeetingROom3</v>
      </c>
      <c r="D282" s="63" t="s">
        <v>58</v>
      </c>
      <c r="E282" s="63">
        <v>0</v>
      </c>
      <c r="F282" s="63">
        <v>0</v>
      </c>
      <c r="G282" s="63">
        <v>0</v>
      </c>
      <c r="H282" s="63">
        <v>5</v>
      </c>
      <c r="I282" s="63">
        <v>5</v>
      </c>
      <c r="J282" s="63">
        <v>5</v>
      </c>
      <c r="K282" s="63" t="s">
        <v>56</v>
      </c>
      <c r="L282" s="63" t="s">
        <v>56</v>
      </c>
      <c r="M282" s="63" t="s">
        <v>56</v>
      </c>
    </row>
    <row r="283" spans="1:19" x14ac:dyDescent="0.3">
      <c r="A283" s="63" t="str">
        <f t="shared" si="60"/>
        <v>MeetingROom</v>
      </c>
      <c r="B283" s="63">
        <v>4</v>
      </c>
      <c r="C283" s="63" t="str">
        <f t="shared" si="59"/>
        <v>MeetingROom4</v>
      </c>
      <c r="D283" s="63" t="s">
        <v>59</v>
      </c>
      <c r="E283" s="63">
        <v>0</v>
      </c>
      <c r="F283" s="63">
        <v>0</v>
      </c>
      <c r="G283" s="63">
        <v>0</v>
      </c>
      <c r="H283" s="63">
        <v>5</v>
      </c>
      <c r="I283" s="63">
        <v>5</v>
      </c>
      <c r="J283" s="63">
        <v>5</v>
      </c>
      <c r="K283" s="63" t="s">
        <v>56</v>
      </c>
      <c r="L283" s="63" t="s">
        <v>56</v>
      </c>
      <c r="M283" s="63" t="s">
        <v>56</v>
      </c>
    </row>
    <row r="284" spans="1:19" x14ac:dyDescent="0.3">
      <c r="A284" s="63" t="str">
        <f t="shared" si="60"/>
        <v>MeetingROom</v>
      </c>
      <c r="B284" s="63">
        <v>5</v>
      </c>
      <c r="C284" s="63" t="str">
        <f t="shared" si="59"/>
        <v>MeetingROom5</v>
      </c>
      <c r="D284" s="63" t="s">
        <v>60</v>
      </c>
      <c r="E284" s="63">
        <v>0</v>
      </c>
      <c r="F284" s="63">
        <v>0</v>
      </c>
      <c r="G284" s="63">
        <v>0</v>
      </c>
      <c r="H284" s="63">
        <v>5</v>
      </c>
      <c r="I284" s="63">
        <v>5</v>
      </c>
      <c r="J284" s="63">
        <v>5</v>
      </c>
      <c r="K284" s="63" t="s">
        <v>56</v>
      </c>
      <c r="L284" s="63" t="s">
        <v>56</v>
      </c>
      <c r="M284" s="63" t="s">
        <v>56</v>
      </c>
    </row>
    <row r="285" spans="1:19" x14ac:dyDescent="0.3">
      <c r="A285" s="63" t="str">
        <f t="shared" si="60"/>
        <v>MeetingROom</v>
      </c>
      <c r="B285" s="63">
        <v>6</v>
      </c>
      <c r="C285" s="63" t="str">
        <f t="shared" si="59"/>
        <v>MeetingROom6</v>
      </c>
      <c r="D285" s="63" t="s">
        <v>61</v>
      </c>
      <c r="E285" s="63">
        <v>0</v>
      </c>
      <c r="F285" s="63">
        <v>0</v>
      </c>
      <c r="G285" s="63">
        <v>0</v>
      </c>
      <c r="H285" s="63">
        <v>10</v>
      </c>
      <c r="I285" s="63">
        <v>5</v>
      </c>
      <c r="J285" s="63">
        <v>5</v>
      </c>
      <c r="K285" s="63" t="s">
        <v>56</v>
      </c>
      <c r="L285" s="63" t="s">
        <v>56</v>
      </c>
      <c r="M285" s="63" t="s">
        <v>56</v>
      </c>
    </row>
    <row r="286" spans="1:19" x14ac:dyDescent="0.3">
      <c r="A286" s="63" t="str">
        <f t="shared" si="60"/>
        <v>MeetingROom</v>
      </c>
      <c r="B286" s="63">
        <v>7</v>
      </c>
      <c r="C286" s="63" t="str">
        <f t="shared" si="59"/>
        <v>MeetingROom7</v>
      </c>
      <c r="D286" s="63" t="s">
        <v>63</v>
      </c>
      <c r="E286" s="63">
        <v>0</v>
      </c>
      <c r="F286" s="63">
        <v>0</v>
      </c>
      <c r="G286" s="63">
        <v>0</v>
      </c>
      <c r="H286" s="63">
        <v>10</v>
      </c>
      <c r="I286" s="63">
        <v>10</v>
      </c>
      <c r="J286" s="63">
        <v>5</v>
      </c>
      <c r="K286" s="63" t="s">
        <v>62</v>
      </c>
      <c r="L286" s="63" t="s">
        <v>62</v>
      </c>
      <c r="M286" s="63" t="s">
        <v>56</v>
      </c>
    </row>
    <row r="287" spans="1:19" x14ac:dyDescent="0.3">
      <c r="A287" s="63" t="str">
        <f t="shared" si="60"/>
        <v>MeetingROom</v>
      </c>
      <c r="B287" s="63">
        <v>8</v>
      </c>
      <c r="C287" s="63" t="str">
        <f t="shared" si="59"/>
        <v>MeetingROom8</v>
      </c>
      <c r="D287" s="63" t="s">
        <v>64</v>
      </c>
      <c r="E287" s="63">
        <v>0</v>
      </c>
      <c r="F287" s="63">
        <v>0</v>
      </c>
      <c r="G287" s="63">
        <v>0</v>
      </c>
      <c r="H287" s="63">
        <v>30</v>
      </c>
      <c r="I287" s="63">
        <v>10</v>
      </c>
      <c r="J287" s="63">
        <v>5</v>
      </c>
      <c r="K287" s="63" t="s">
        <v>62</v>
      </c>
      <c r="L287" s="63" t="s">
        <v>62</v>
      </c>
      <c r="M287" s="63" t="s">
        <v>56</v>
      </c>
    </row>
    <row r="288" spans="1:19" x14ac:dyDescent="0.3">
      <c r="A288" s="63" t="str">
        <f t="shared" si="60"/>
        <v>MeetingROom</v>
      </c>
      <c r="B288" s="63">
        <v>9</v>
      </c>
      <c r="C288" s="63" t="str">
        <f t="shared" si="59"/>
        <v>MeetingROom9</v>
      </c>
      <c r="D288" s="63" t="s">
        <v>65</v>
      </c>
      <c r="E288" s="63">
        <v>0</v>
      </c>
      <c r="F288" s="63">
        <v>0</v>
      </c>
      <c r="G288" s="63">
        <v>0</v>
      </c>
      <c r="H288" s="63">
        <v>90</v>
      </c>
      <c r="I288" s="63">
        <v>30</v>
      </c>
      <c r="J288" s="63">
        <v>5</v>
      </c>
      <c r="K288" s="63" t="s">
        <v>62</v>
      </c>
      <c r="L288" s="63" t="s">
        <v>62</v>
      </c>
      <c r="M288" s="63" t="s">
        <v>56</v>
      </c>
    </row>
    <row r="289" spans="1:13" x14ac:dyDescent="0.3">
      <c r="A289" s="63" t="str">
        <f t="shared" si="60"/>
        <v>MeetingROom</v>
      </c>
      <c r="B289" s="63">
        <v>10</v>
      </c>
      <c r="C289" s="63" t="str">
        <f t="shared" si="59"/>
        <v>MeetingROom10</v>
      </c>
      <c r="D289" s="63" t="s">
        <v>66</v>
      </c>
      <c r="E289" s="63">
        <v>10</v>
      </c>
      <c r="F289" s="63">
        <v>0</v>
      </c>
      <c r="G289" s="63">
        <v>0</v>
      </c>
      <c r="H289" s="63">
        <v>90</v>
      </c>
      <c r="I289" s="63">
        <v>30</v>
      </c>
      <c r="J289" s="63">
        <v>5</v>
      </c>
      <c r="K289" s="63" t="s">
        <v>62</v>
      </c>
      <c r="L289" s="63" t="s">
        <v>62</v>
      </c>
      <c r="M289" s="63" t="s">
        <v>56</v>
      </c>
    </row>
    <row r="290" spans="1:13" x14ac:dyDescent="0.3">
      <c r="A290" s="63" t="str">
        <f t="shared" si="60"/>
        <v>MeetingROom</v>
      </c>
      <c r="B290" s="63">
        <v>11</v>
      </c>
      <c r="C290" s="63" t="str">
        <f t="shared" si="59"/>
        <v>MeetingROom11</v>
      </c>
      <c r="D290" s="63" t="s">
        <v>67</v>
      </c>
      <c r="E290" s="63">
        <v>70</v>
      </c>
      <c r="F290" s="63">
        <v>0</v>
      </c>
      <c r="G290" s="63">
        <v>0</v>
      </c>
      <c r="H290" s="63">
        <v>90</v>
      </c>
      <c r="I290" s="63">
        <v>30</v>
      </c>
      <c r="J290" s="63">
        <v>5</v>
      </c>
      <c r="K290" s="63" t="s">
        <v>62</v>
      </c>
      <c r="L290" s="63" t="s">
        <v>62</v>
      </c>
      <c r="M290" s="63" t="s">
        <v>56</v>
      </c>
    </row>
    <row r="291" spans="1:13" x14ac:dyDescent="0.3">
      <c r="A291" s="63" t="str">
        <f t="shared" si="60"/>
        <v>MeetingROom</v>
      </c>
      <c r="B291" s="63">
        <v>12</v>
      </c>
      <c r="C291" s="63" t="str">
        <f t="shared" si="59"/>
        <v>MeetingROom12</v>
      </c>
      <c r="D291" s="63" t="s">
        <v>68</v>
      </c>
      <c r="E291" s="63">
        <v>70</v>
      </c>
      <c r="F291" s="63">
        <v>0</v>
      </c>
      <c r="G291" s="63">
        <v>0</v>
      </c>
      <c r="H291" s="63">
        <v>90</v>
      </c>
      <c r="I291" s="63">
        <v>30</v>
      </c>
      <c r="J291" s="63">
        <v>5</v>
      </c>
      <c r="K291" s="63" t="s">
        <v>62</v>
      </c>
      <c r="L291" s="63" t="s">
        <v>62</v>
      </c>
      <c r="M291" s="63" t="s">
        <v>56</v>
      </c>
    </row>
    <row r="292" spans="1:13" x14ac:dyDescent="0.3">
      <c r="A292" s="63" t="str">
        <f t="shared" si="60"/>
        <v>MeetingROom</v>
      </c>
      <c r="B292" s="63">
        <v>13</v>
      </c>
      <c r="C292" s="63" t="str">
        <f t="shared" si="59"/>
        <v>MeetingROom13</v>
      </c>
      <c r="D292" s="63" t="s">
        <v>69</v>
      </c>
      <c r="E292" s="63">
        <v>10</v>
      </c>
      <c r="F292" s="63">
        <v>0</v>
      </c>
      <c r="G292" s="63">
        <v>0</v>
      </c>
      <c r="H292" s="63">
        <v>80</v>
      </c>
      <c r="I292" s="63">
        <v>15</v>
      </c>
      <c r="J292" s="63">
        <v>5</v>
      </c>
      <c r="K292" s="63" t="s">
        <v>62</v>
      </c>
      <c r="L292" s="63" t="s">
        <v>62</v>
      </c>
      <c r="M292" s="63" t="s">
        <v>56</v>
      </c>
    </row>
    <row r="293" spans="1:13" x14ac:dyDescent="0.3">
      <c r="A293" s="63" t="str">
        <f t="shared" si="60"/>
        <v>MeetingROom</v>
      </c>
      <c r="B293" s="63">
        <v>14</v>
      </c>
      <c r="C293" s="63" t="str">
        <f t="shared" si="59"/>
        <v>MeetingROom14</v>
      </c>
      <c r="D293" s="63" t="s">
        <v>70</v>
      </c>
      <c r="E293" s="63">
        <v>10</v>
      </c>
      <c r="F293" s="63">
        <v>0</v>
      </c>
      <c r="G293" s="63">
        <v>0</v>
      </c>
      <c r="H293" s="63">
        <v>90</v>
      </c>
      <c r="I293" s="63">
        <v>15</v>
      </c>
      <c r="J293" s="63">
        <v>5</v>
      </c>
      <c r="K293" s="63" t="s">
        <v>62</v>
      </c>
      <c r="L293" s="63" t="s">
        <v>62</v>
      </c>
      <c r="M293" s="63" t="s">
        <v>56</v>
      </c>
    </row>
    <row r="294" spans="1:13" x14ac:dyDescent="0.3">
      <c r="A294" s="63" t="str">
        <f t="shared" si="60"/>
        <v>MeetingROom</v>
      </c>
      <c r="B294" s="63">
        <v>15</v>
      </c>
      <c r="C294" s="63" t="str">
        <f t="shared" si="59"/>
        <v>MeetingROom15</v>
      </c>
      <c r="D294" s="63" t="s">
        <v>71</v>
      </c>
      <c r="E294" s="63">
        <v>70</v>
      </c>
      <c r="F294" s="63">
        <v>0</v>
      </c>
      <c r="G294" s="63">
        <v>0</v>
      </c>
      <c r="H294" s="63">
        <v>90</v>
      </c>
      <c r="I294" s="63">
        <v>15</v>
      </c>
      <c r="J294" s="63">
        <v>5</v>
      </c>
      <c r="K294" s="63" t="s">
        <v>62</v>
      </c>
      <c r="L294" s="63" t="s">
        <v>62</v>
      </c>
      <c r="M294" s="63" t="s">
        <v>56</v>
      </c>
    </row>
    <row r="295" spans="1:13" x14ac:dyDescent="0.3">
      <c r="A295" s="63" t="str">
        <f t="shared" si="60"/>
        <v>MeetingROom</v>
      </c>
      <c r="B295" s="63">
        <v>16</v>
      </c>
      <c r="C295" s="63" t="str">
        <f t="shared" si="59"/>
        <v>MeetingROom16</v>
      </c>
      <c r="D295" s="63" t="s">
        <v>72</v>
      </c>
      <c r="E295" s="63">
        <v>70</v>
      </c>
      <c r="F295" s="63">
        <v>0</v>
      </c>
      <c r="G295" s="63">
        <v>0</v>
      </c>
      <c r="H295" s="63">
        <v>90</v>
      </c>
      <c r="I295" s="63">
        <v>15</v>
      </c>
      <c r="J295" s="63">
        <v>5</v>
      </c>
      <c r="K295" s="63" t="s">
        <v>62</v>
      </c>
      <c r="L295" s="63" t="s">
        <v>62</v>
      </c>
      <c r="M295" s="63" t="s">
        <v>56</v>
      </c>
    </row>
    <row r="296" spans="1:13" x14ac:dyDescent="0.3">
      <c r="A296" s="63" t="str">
        <f t="shared" si="60"/>
        <v>MeetingROom</v>
      </c>
      <c r="B296" s="63">
        <v>17</v>
      </c>
      <c r="C296" s="63" t="str">
        <f t="shared" si="59"/>
        <v>MeetingROom17</v>
      </c>
      <c r="D296" s="63" t="s">
        <v>73</v>
      </c>
      <c r="E296" s="63">
        <v>10</v>
      </c>
      <c r="F296" s="63">
        <v>0</v>
      </c>
      <c r="G296" s="63">
        <v>0</v>
      </c>
      <c r="H296" s="63">
        <v>90</v>
      </c>
      <c r="I296" s="63">
        <v>15</v>
      </c>
      <c r="J296" s="63">
        <v>5</v>
      </c>
      <c r="K296" s="63" t="s">
        <v>62</v>
      </c>
      <c r="L296" s="63" t="s">
        <v>62</v>
      </c>
      <c r="M296" s="63" t="s">
        <v>56</v>
      </c>
    </row>
    <row r="297" spans="1:13" x14ac:dyDescent="0.3">
      <c r="A297" s="63" t="str">
        <f t="shared" si="60"/>
        <v>MeetingROom</v>
      </c>
      <c r="B297" s="63">
        <v>18</v>
      </c>
      <c r="C297" s="63" t="str">
        <f t="shared" si="59"/>
        <v>MeetingROom18</v>
      </c>
      <c r="D297" s="63" t="s">
        <v>74</v>
      </c>
      <c r="E297" s="63">
        <v>0</v>
      </c>
      <c r="F297" s="63">
        <v>0</v>
      </c>
      <c r="G297" s="63">
        <v>0</v>
      </c>
      <c r="H297" s="63">
        <v>50</v>
      </c>
      <c r="I297" s="63">
        <v>5</v>
      </c>
      <c r="J297" s="63">
        <v>5</v>
      </c>
      <c r="K297" s="63" t="s">
        <v>62</v>
      </c>
      <c r="L297" s="63" t="s">
        <v>62</v>
      </c>
      <c r="M297" s="63" t="s">
        <v>56</v>
      </c>
    </row>
    <row r="298" spans="1:13" x14ac:dyDescent="0.3">
      <c r="A298" s="63" t="str">
        <f t="shared" si="60"/>
        <v>MeetingROom</v>
      </c>
      <c r="B298" s="63">
        <v>19</v>
      </c>
      <c r="C298" s="63" t="str">
        <f t="shared" si="59"/>
        <v>MeetingROom19</v>
      </c>
      <c r="D298" s="63" t="s">
        <v>75</v>
      </c>
      <c r="E298" s="63">
        <v>0</v>
      </c>
      <c r="F298" s="63">
        <v>0</v>
      </c>
      <c r="G298" s="63">
        <v>0</v>
      </c>
      <c r="H298" s="63">
        <v>30</v>
      </c>
      <c r="I298" s="63">
        <v>5</v>
      </c>
      <c r="J298" s="63">
        <v>5</v>
      </c>
      <c r="K298" s="63" t="s">
        <v>62</v>
      </c>
      <c r="L298" s="63" t="s">
        <v>56</v>
      </c>
      <c r="M298" s="63" t="s">
        <v>56</v>
      </c>
    </row>
    <row r="299" spans="1:13" x14ac:dyDescent="0.3">
      <c r="A299" s="63" t="str">
        <f t="shared" si="60"/>
        <v>MeetingROom</v>
      </c>
      <c r="B299" s="63">
        <v>20</v>
      </c>
      <c r="C299" s="63" t="str">
        <f t="shared" si="59"/>
        <v>MeetingROom20</v>
      </c>
      <c r="D299" s="63" t="s">
        <v>76</v>
      </c>
      <c r="E299" s="63">
        <v>0</v>
      </c>
      <c r="F299" s="63">
        <v>0</v>
      </c>
      <c r="G299" s="63">
        <v>0</v>
      </c>
      <c r="H299" s="63">
        <v>30</v>
      </c>
      <c r="I299" s="63">
        <v>5</v>
      </c>
      <c r="J299" s="63">
        <v>5</v>
      </c>
      <c r="K299" s="63" t="s">
        <v>62</v>
      </c>
      <c r="L299" s="63" t="s">
        <v>56</v>
      </c>
      <c r="M299" s="63" t="s">
        <v>56</v>
      </c>
    </row>
    <row r="300" spans="1:13" x14ac:dyDescent="0.3">
      <c r="A300" s="63" t="str">
        <f t="shared" si="60"/>
        <v>MeetingROom</v>
      </c>
      <c r="B300" s="63">
        <v>21</v>
      </c>
      <c r="C300" s="63" t="str">
        <f t="shared" si="59"/>
        <v>MeetingROom21</v>
      </c>
      <c r="D300" s="63" t="s">
        <v>77</v>
      </c>
      <c r="E300" s="63">
        <v>0</v>
      </c>
      <c r="F300" s="63">
        <v>0</v>
      </c>
      <c r="G300" s="63">
        <v>0</v>
      </c>
      <c r="H300" s="63">
        <v>20</v>
      </c>
      <c r="I300" s="63">
        <v>5</v>
      </c>
      <c r="J300" s="63">
        <v>5</v>
      </c>
      <c r="K300" s="63" t="s">
        <v>62</v>
      </c>
      <c r="L300" s="63" t="s">
        <v>56</v>
      </c>
      <c r="M300" s="63" t="s">
        <v>56</v>
      </c>
    </row>
    <row r="301" spans="1:13" x14ac:dyDescent="0.3">
      <c r="A301" s="63" t="str">
        <f t="shared" si="60"/>
        <v>MeetingROom</v>
      </c>
      <c r="B301" s="63">
        <v>22</v>
      </c>
      <c r="C301" s="63" t="str">
        <f t="shared" si="59"/>
        <v>MeetingROom22</v>
      </c>
      <c r="D301" s="63" t="s">
        <v>78</v>
      </c>
      <c r="E301" s="63">
        <v>0</v>
      </c>
      <c r="F301" s="63">
        <v>0</v>
      </c>
      <c r="G301" s="63">
        <v>0</v>
      </c>
      <c r="H301" s="63">
        <v>20</v>
      </c>
      <c r="I301" s="63">
        <v>5</v>
      </c>
      <c r="J301" s="63">
        <v>5</v>
      </c>
      <c r="K301" s="63" t="s">
        <v>62</v>
      </c>
      <c r="L301" s="63" t="s">
        <v>56</v>
      </c>
      <c r="M301" s="63" t="s">
        <v>56</v>
      </c>
    </row>
    <row r="302" spans="1:13" x14ac:dyDescent="0.3">
      <c r="A302" s="63" t="str">
        <f t="shared" si="60"/>
        <v>MeetingROom</v>
      </c>
      <c r="B302" s="63">
        <v>23</v>
      </c>
      <c r="C302" s="63" t="str">
        <f t="shared" si="59"/>
        <v>MeetingROom23</v>
      </c>
      <c r="D302" s="63" t="s">
        <v>79</v>
      </c>
      <c r="E302" s="63">
        <v>0</v>
      </c>
      <c r="F302" s="63">
        <v>0</v>
      </c>
      <c r="G302" s="63">
        <v>0</v>
      </c>
      <c r="H302" s="63">
        <v>10</v>
      </c>
      <c r="I302" s="63">
        <v>5</v>
      </c>
      <c r="J302" s="63">
        <v>5</v>
      </c>
      <c r="K302" s="63" t="s">
        <v>56</v>
      </c>
      <c r="L302" s="63" t="s">
        <v>56</v>
      </c>
      <c r="M302" s="63" t="s">
        <v>56</v>
      </c>
    </row>
    <row r="303" spans="1:13" x14ac:dyDescent="0.3">
      <c r="A303" s="63" t="str">
        <f t="shared" si="60"/>
        <v>MeetingROom</v>
      </c>
      <c r="B303" s="63">
        <v>24</v>
      </c>
      <c r="C303" s="63" t="str">
        <f t="shared" si="59"/>
        <v>MeetingROom24</v>
      </c>
      <c r="D303" s="63" t="s">
        <v>80</v>
      </c>
      <c r="E303" s="63">
        <v>0</v>
      </c>
      <c r="F303" s="63">
        <v>0</v>
      </c>
      <c r="G303" s="63">
        <v>0</v>
      </c>
      <c r="H303" s="63">
        <v>5</v>
      </c>
      <c r="I303" s="63">
        <v>5</v>
      </c>
      <c r="J303" s="63">
        <v>5</v>
      </c>
      <c r="K303" s="63" t="s">
        <v>56</v>
      </c>
      <c r="L303" s="63" t="s">
        <v>56</v>
      </c>
      <c r="M303" s="63" t="s">
        <v>56</v>
      </c>
    </row>
    <row r="304" spans="1:13" x14ac:dyDescent="0.3">
      <c r="D304" s="89" t="s">
        <v>155</v>
      </c>
      <c r="E304" s="90">
        <f>AVERAGE(E280:E303)</f>
        <v>13.333333333333334</v>
      </c>
      <c r="F304" s="90">
        <f t="shared" ref="F304" si="61">AVERAGE(F280:F303)</f>
        <v>0</v>
      </c>
      <c r="G304" s="90">
        <f t="shared" ref="G304" si="62">AVERAGE(G280:G303)</f>
        <v>0</v>
      </c>
      <c r="H304" s="90">
        <f t="shared" ref="H304" si="63">AVERAGE(H280:H303)</f>
        <v>43.333333333333336</v>
      </c>
      <c r="I304" s="90">
        <f t="shared" ref="I304" si="64">AVERAGE(I280:I303)</f>
        <v>11.666666666666666</v>
      </c>
      <c r="J304" s="90">
        <f t="shared" ref="J304" si="65">AVERAGE(J280:J303)</f>
        <v>5</v>
      </c>
    </row>
    <row r="305" spans="1:19" x14ac:dyDescent="0.3">
      <c r="D305" s="89" t="s">
        <v>156</v>
      </c>
      <c r="E305" s="91">
        <f>E304*5/7+F304/7+G304/7</f>
        <v>9.5238095238095237</v>
      </c>
      <c r="F305" s="92"/>
      <c r="G305" s="92"/>
      <c r="H305" s="91">
        <f>H304*5/7+I304/7+J304/7</f>
        <v>33.333333333333336</v>
      </c>
      <c r="I305" s="92"/>
      <c r="J305" s="92"/>
    </row>
    <row r="306" spans="1:19" x14ac:dyDescent="0.3">
      <c r="E306" s="91"/>
      <c r="F306" s="92"/>
      <c r="G306" s="92"/>
      <c r="H306" s="91"/>
      <c r="I306" s="92"/>
      <c r="J306" s="92"/>
    </row>
    <row r="308" spans="1:19" x14ac:dyDescent="0.3">
      <c r="D308" s="101" t="s">
        <v>98</v>
      </c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</row>
    <row r="309" spans="1:19" x14ac:dyDescent="0.3">
      <c r="D309" s="63" t="s">
        <v>45</v>
      </c>
      <c r="E309" s="101" t="s">
        <v>46</v>
      </c>
      <c r="F309" s="101"/>
      <c r="G309" s="101"/>
      <c r="H309" s="101" t="s">
        <v>47</v>
      </c>
      <c r="I309" s="101"/>
      <c r="J309" s="101"/>
      <c r="K309" s="101" t="s">
        <v>48</v>
      </c>
      <c r="L309" s="101"/>
      <c r="M309" s="101"/>
      <c r="N309" s="101" t="s">
        <v>49</v>
      </c>
      <c r="O309" s="101"/>
      <c r="P309" s="101"/>
      <c r="Q309" s="101" t="s">
        <v>50</v>
      </c>
      <c r="R309" s="101"/>
      <c r="S309" s="101"/>
    </row>
    <row r="310" spans="1:19" x14ac:dyDescent="0.3">
      <c r="E310" s="63" t="s">
        <v>51</v>
      </c>
      <c r="F310" s="63" t="s">
        <v>52</v>
      </c>
      <c r="G310" s="63" t="s">
        <v>53</v>
      </c>
      <c r="H310" s="63" t="s">
        <v>51</v>
      </c>
      <c r="I310" s="63" t="s">
        <v>52</v>
      </c>
      <c r="J310" s="63" t="s">
        <v>53</v>
      </c>
      <c r="K310" s="63" t="s">
        <v>51</v>
      </c>
      <c r="L310" s="63" t="s">
        <v>52</v>
      </c>
      <c r="M310" s="63" t="s">
        <v>53</v>
      </c>
      <c r="N310" s="63" t="s">
        <v>51</v>
      </c>
      <c r="O310" s="63" t="s">
        <v>52</v>
      </c>
      <c r="P310" s="63" t="s">
        <v>53</v>
      </c>
      <c r="Q310" s="63" t="s">
        <v>51</v>
      </c>
      <c r="R310" s="63" t="s">
        <v>52</v>
      </c>
      <c r="S310" s="63" t="s">
        <v>53</v>
      </c>
    </row>
    <row r="311" spans="1:19" x14ac:dyDescent="0.3">
      <c r="A311" s="63" t="s">
        <v>40</v>
      </c>
      <c r="B311" s="63">
        <v>1</v>
      </c>
      <c r="C311" s="63" t="str">
        <f>A311&amp;B311</f>
        <v>Storage1</v>
      </c>
      <c r="D311" s="63" t="s">
        <v>55</v>
      </c>
      <c r="E311" s="63">
        <v>0</v>
      </c>
      <c r="F311" s="63">
        <v>0</v>
      </c>
      <c r="G311" s="63">
        <v>0</v>
      </c>
      <c r="H311" s="63">
        <v>0</v>
      </c>
      <c r="I311" s="63">
        <v>0</v>
      </c>
      <c r="J311" s="63">
        <v>0</v>
      </c>
      <c r="K311" s="63" t="s">
        <v>56</v>
      </c>
      <c r="L311" s="63" t="s">
        <v>56</v>
      </c>
      <c r="M311" s="63" t="s">
        <v>56</v>
      </c>
    </row>
    <row r="312" spans="1:19" x14ac:dyDescent="0.3">
      <c r="A312" s="63" t="str">
        <f>A311</f>
        <v>Storage</v>
      </c>
      <c r="B312" s="63">
        <v>2</v>
      </c>
      <c r="C312" s="63" t="str">
        <f t="shared" ref="C312:C334" si="66">A312&amp;B312</f>
        <v>Storage2</v>
      </c>
      <c r="D312" s="63" t="s">
        <v>57</v>
      </c>
      <c r="E312" s="63">
        <v>0</v>
      </c>
      <c r="F312" s="63">
        <v>0</v>
      </c>
      <c r="G312" s="63">
        <v>0</v>
      </c>
      <c r="H312" s="63">
        <v>0</v>
      </c>
      <c r="I312" s="63">
        <v>0</v>
      </c>
      <c r="J312" s="63">
        <v>0</v>
      </c>
      <c r="K312" s="63" t="s">
        <v>56</v>
      </c>
      <c r="L312" s="63" t="s">
        <v>56</v>
      </c>
      <c r="M312" s="63" t="s">
        <v>56</v>
      </c>
    </row>
    <row r="313" spans="1:19" x14ac:dyDescent="0.3">
      <c r="A313" s="63" t="str">
        <f t="shared" ref="A313:A334" si="67">A312</f>
        <v>Storage</v>
      </c>
      <c r="B313" s="63">
        <v>3</v>
      </c>
      <c r="C313" s="63" t="str">
        <f t="shared" si="66"/>
        <v>Storage3</v>
      </c>
      <c r="D313" s="63" t="s">
        <v>58</v>
      </c>
      <c r="E313" s="63">
        <v>0</v>
      </c>
      <c r="F313" s="63">
        <v>0</v>
      </c>
      <c r="G313" s="63">
        <v>0</v>
      </c>
      <c r="H313" s="63">
        <v>0</v>
      </c>
      <c r="I313" s="63">
        <v>0</v>
      </c>
      <c r="J313" s="63">
        <v>0</v>
      </c>
      <c r="K313" s="63" t="s">
        <v>56</v>
      </c>
      <c r="L313" s="63" t="s">
        <v>56</v>
      </c>
      <c r="M313" s="63" t="s">
        <v>56</v>
      </c>
    </row>
    <row r="314" spans="1:19" x14ac:dyDescent="0.3">
      <c r="A314" s="63" t="str">
        <f t="shared" si="67"/>
        <v>Storage</v>
      </c>
      <c r="B314" s="63">
        <v>4</v>
      </c>
      <c r="C314" s="63" t="str">
        <f t="shared" si="66"/>
        <v>Storage4</v>
      </c>
      <c r="D314" s="63" t="s">
        <v>59</v>
      </c>
      <c r="E314" s="63">
        <v>0</v>
      </c>
      <c r="F314" s="63">
        <v>0</v>
      </c>
      <c r="G314" s="63">
        <v>0</v>
      </c>
      <c r="H314" s="63">
        <v>0</v>
      </c>
      <c r="I314" s="63">
        <v>0</v>
      </c>
      <c r="J314" s="63">
        <v>0</v>
      </c>
      <c r="K314" s="63" t="s">
        <v>56</v>
      </c>
      <c r="L314" s="63" t="s">
        <v>56</v>
      </c>
      <c r="M314" s="63" t="s">
        <v>56</v>
      </c>
    </row>
    <row r="315" spans="1:19" x14ac:dyDescent="0.3">
      <c r="A315" s="63" t="str">
        <f t="shared" si="67"/>
        <v>Storage</v>
      </c>
      <c r="B315" s="63">
        <v>5</v>
      </c>
      <c r="C315" s="63" t="str">
        <f t="shared" si="66"/>
        <v>Storage5</v>
      </c>
      <c r="D315" s="63" t="s">
        <v>60</v>
      </c>
      <c r="E315" s="63">
        <v>0</v>
      </c>
      <c r="F315" s="63">
        <v>0</v>
      </c>
      <c r="G315" s="63">
        <v>0</v>
      </c>
      <c r="H315" s="63">
        <v>0</v>
      </c>
      <c r="I315" s="63">
        <v>0</v>
      </c>
      <c r="J315" s="63">
        <v>0</v>
      </c>
      <c r="K315" s="63" t="s">
        <v>56</v>
      </c>
      <c r="L315" s="63" t="s">
        <v>56</v>
      </c>
      <c r="M315" s="63" t="s">
        <v>56</v>
      </c>
    </row>
    <row r="316" spans="1:19" x14ac:dyDescent="0.3">
      <c r="A316" s="63" t="str">
        <f t="shared" si="67"/>
        <v>Storage</v>
      </c>
      <c r="B316" s="63">
        <v>6</v>
      </c>
      <c r="C316" s="63" t="str">
        <f t="shared" si="66"/>
        <v>Storage6</v>
      </c>
      <c r="D316" s="63" t="s">
        <v>61</v>
      </c>
      <c r="E316" s="63">
        <v>0</v>
      </c>
      <c r="F316" s="63">
        <v>0</v>
      </c>
      <c r="G316" s="63">
        <v>0</v>
      </c>
      <c r="H316" s="63">
        <v>0</v>
      </c>
      <c r="I316" s="63">
        <v>0</v>
      </c>
      <c r="J316" s="63">
        <v>0</v>
      </c>
      <c r="K316" s="63" t="s">
        <v>56</v>
      </c>
      <c r="L316" s="63" t="s">
        <v>56</v>
      </c>
      <c r="M316" s="63" t="s">
        <v>56</v>
      </c>
    </row>
    <row r="317" spans="1:19" x14ac:dyDescent="0.3">
      <c r="A317" s="63" t="str">
        <f t="shared" si="67"/>
        <v>Storage</v>
      </c>
      <c r="B317" s="63">
        <v>7</v>
      </c>
      <c r="C317" s="63" t="str">
        <f t="shared" si="66"/>
        <v>Storage7</v>
      </c>
      <c r="D317" s="63" t="s">
        <v>63</v>
      </c>
      <c r="E317" s="63">
        <v>0</v>
      </c>
      <c r="F317" s="63">
        <v>0</v>
      </c>
      <c r="G317" s="63">
        <v>0</v>
      </c>
      <c r="H317" s="63">
        <v>0</v>
      </c>
      <c r="I317" s="63">
        <v>0</v>
      </c>
      <c r="J317" s="63">
        <v>0</v>
      </c>
      <c r="K317" s="63" t="s">
        <v>62</v>
      </c>
      <c r="L317" s="63" t="s">
        <v>62</v>
      </c>
      <c r="M317" s="63" t="s">
        <v>56</v>
      </c>
    </row>
    <row r="318" spans="1:19" x14ac:dyDescent="0.3">
      <c r="A318" s="63" t="str">
        <f t="shared" si="67"/>
        <v>Storage</v>
      </c>
      <c r="B318" s="63">
        <v>8</v>
      </c>
      <c r="C318" s="63" t="str">
        <f t="shared" si="66"/>
        <v>Storage8</v>
      </c>
      <c r="D318" s="63" t="s">
        <v>64</v>
      </c>
      <c r="E318" s="63">
        <v>0</v>
      </c>
      <c r="F318" s="63">
        <v>0</v>
      </c>
      <c r="G318" s="63">
        <v>0</v>
      </c>
      <c r="H318" s="63">
        <v>10</v>
      </c>
      <c r="I318" s="63">
        <v>0</v>
      </c>
      <c r="J318" s="63">
        <v>0</v>
      </c>
      <c r="K318" s="63" t="s">
        <v>62</v>
      </c>
      <c r="L318" s="63" t="s">
        <v>62</v>
      </c>
      <c r="M318" s="63" t="s">
        <v>56</v>
      </c>
    </row>
    <row r="319" spans="1:19" x14ac:dyDescent="0.3">
      <c r="A319" s="63" t="str">
        <f t="shared" si="67"/>
        <v>Storage</v>
      </c>
      <c r="B319" s="63">
        <v>9</v>
      </c>
      <c r="C319" s="63" t="str">
        <f t="shared" si="66"/>
        <v>Storage9</v>
      </c>
      <c r="D319" s="63" t="s">
        <v>65</v>
      </c>
      <c r="E319" s="63">
        <v>0</v>
      </c>
      <c r="F319" s="63">
        <v>0</v>
      </c>
      <c r="G319" s="63">
        <v>0</v>
      </c>
      <c r="H319" s="63">
        <v>10</v>
      </c>
      <c r="I319" s="63">
        <v>0</v>
      </c>
      <c r="J319" s="63">
        <v>0</v>
      </c>
      <c r="K319" s="63" t="s">
        <v>62</v>
      </c>
      <c r="L319" s="63" t="s">
        <v>62</v>
      </c>
      <c r="M319" s="63" t="s">
        <v>56</v>
      </c>
    </row>
    <row r="320" spans="1:19" x14ac:dyDescent="0.3">
      <c r="A320" s="63" t="str">
        <f t="shared" si="67"/>
        <v>Storage</v>
      </c>
      <c r="B320" s="63">
        <v>10</v>
      </c>
      <c r="C320" s="63" t="str">
        <f t="shared" si="66"/>
        <v>Storage10</v>
      </c>
      <c r="D320" s="63" t="s">
        <v>66</v>
      </c>
      <c r="E320" s="63">
        <v>0</v>
      </c>
      <c r="F320" s="63">
        <v>0</v>
      </c>
      <c r="G320" s="63">
        <v>0</v>
      </c>
      <c r="H320" s="63">
        <v>20</v>
      </c>
      <c r="I320" s="63">
        <v>0</v>
      </c>
      <c r="J320" s="63">
        <v>0</v>
      </c>
      <c r="K320" s="63" t="s">
        <v>62</v>
      </c>
      <c r="L320" s="63" t="s">
        <v>62</v>
      </c>
      <c r="M320" s="63" t="s">
        <v>56</v>
      </c>
    </row>
    <row r="321" spans="1:13" x14ac:dyDescent="0.3">
      <c r="A321" s="63" t="str">
        <f t="shared" si="67"/>
        <v>Storage</v>
      </c>
      <c r="B321" s="63">
        <v>11</v>
      </c>
      <c r="C321" s="63" t="str">
        <f t="shared" si="66"/>
        <v>Storage11</v>
      </c>
      <c r="D321" s="63" t="s">
        <v>67</v>
      </c>
      <c r="E321" s="63">
        <v>0</v>
      </c>
      <c r="F321" s="63">
        <v>0</v>
      </c>
      <c r="G321" s="63">
        <v>0</v>
      </c>
      <c r="H321" s="63">
        <v>20</v>
      </c>
      <c r="I321" s="63">
        <v>0</v>
      </c>
      <c r="J321" s="63">
        <v>0</v>
      </c>
      <c r="K321" s="63" t="s">
        <v>62</v>
      </c>
      <c r="L321" s="63" t="s">
        <v>62</v>
      </c>
      <c r="M321" s="63" t="s">
        <v>56</v>
      </c>
    </row>
    <row r="322" spans="1:13" x14ac:dyDescent="0.3">
      <c r="A322" s="63" t="str">
        <f t="shared" si="67"/>
        <v>Storage</v>
      </c>
      <c r="B322" s="63">
        <v>12</v>
      </c>
      <c r="C322" s="63" t="str">
        <f t="shared" si="66"/>
        <v>Storage12</v>
      </c>
      <c r="D322" s="63" t="s">
        <v>68</v>
      </c>
      <c r="E322" s="63">
        <v>0</v>
      </c>
      <c r="F322" s="63">
        <v>0</v>
      </c>
      <c r="G322" s="63">
        <v>0</v>
      </c>
      <c r="H322" s="63">
        <v>20</v>
      </c>
      <c r="I322" s="63">
        <v>0</v>
      </c>
      <c r="J322" s="63">
        <v>0</v>
      </c>
      <c r="K322" s="63" t="s">
        <v>62</v>
      </c>
      <c r="L322" s="63" t="s">
        <v>62</v>
      </c>
      <c r="M322" s="63" t="s">
        <v>56</v>
      </c>
    </row>
    <row r="323" spans="1:13" x14ac:dyDescent="0.3">
      <c r="A323" s="63" t="str">
        <f t="shared" si="67"/>
        <v>Storage</v>
      </c>
      <c r="B323" s="63">
        <v>13</v>
      </c>
      <c r="C323" s="63" t="str">
        <f t="shared" si="66"/>
        <v>Storage13</v>
      </c>
      <c r="D323" s="63" t="s">
        <v>69</v>
      </c>
      <c r="E323" s="63">
        <v>0</v>
      </c>
      <c r="F323" s="63">
        <v>0</v>
      </c>
      <c r="G323" s="63">
        <v>0</v>
      </c>
      <c r="H323" s="63">
        <v>20</v>
      </c>
      <c r="I323" s="63">
        <v>0</v>
      </c>
      <c r="J323" s="63">
        <v>0</v>
      </c>
      <c r="K323" s="63" t="s">
        <v>62</v>
      </c>
      <c r="L323" s="63" t="s">
        <v>62</v>
      </c>
      <c r="M323" s="63" t="s">
        <v>56</v>
      </c>
    </row>
    <row r="324" spans="1:13" x14ac:dyDescent="0.3">
      <c r="A324" s="63" t="str">
        <f t="shared" si="67"/>
        <v>Storage</v>
      </c>
      <c r="B324" s="63">
        <v>14</v>
      </c>
      <c r="C324" s="63" t="str">
        <f t="shared" si="66"/>
        <v>Storage14</v>
      </c>
      <c r="D324" s="63" t="s">
        <v>70</v>
      </c>
      <c r="E324" s="63">
        <v>0</v>
      </c>
      <c r="F324" s="63">
        <v>0</v>
      </c>
      <c r="G324" s="63">
        <v>0</v>
      </c>
      <c r="H324" s="63">
        <v>20</v>
      </c>
      <c r="I324" s="63">
        <v>0</v>
      </c>
      <c r="J324" s="63">
        <v>0</v>
      </c>
      <c r="K324" s="63" t="s">
        <v>62</v>
      </c>
      <c r="L324" s="63" t="s">
        <v>62</v>
      </c>
      <c r="M324" s="63" t="s">
        <v>56</v>
      </c>
    </row>
    <row r="325" spans="1:13" x14ac:dyDescent="0.3">
      <c r="A325" s="63" t="str">
        <f t="shared" si="67"/>
        <v>Storage</v>
      </c>
      <c r="B325" s="63">
        <v>15</v>
      </c>
      <c r="C325" s="63" t="str">
        <f t="shared" si="66"/>
        <v>Storage15</v>
      </c>
      <c r="D325" s="63" t="s">
        <v>71</v>
      </c>
      <c r="E325" s="63">
        <v>0</v>
      </c>
      <c r="F325" s="63">
        <v>0</v>
      </c>
      <c r="G325" s="63">
        <v>0</v>
      </c>
      <c r="H325" s="63">
        <v>20</v>
      </c>
      <c r="I325" s="63">
        <v>0</v>
      </c>
      <c r="J325" s="63">
        <v>0</v>
      </c>
      <c r="K325" s="63" t="s">
        <v>62</v>
      </c>
      <c r="L325" s="63" t="s">
        <v>62</v>
      </c>
      <c r="M325" s="63" t="s">
        <v>56</v>
      </c>
    </row>
    <row r="326" spans="1:13" x14ac:dyDescent="0.3">
      <c r="A326" s="63" t="str">
        <f t="shared" si="67"/>
        <v>Storage</v>
      </c>
      <c r="B326" s="63">
        <v>16</v>
      </c>
      <c r="C326" s="63" t="str">
        <f t="shared" si="66"/>
        <v>Storage16</v>
      </c>
      <c r="D326" s="63" t="s">
        <v>72</v>
      </c>
      <c r="E326" s="63">
        <v>0</v>
      </c>
      <c r="F326" s="63">
        <v>0</v>
      </c>
      <c r="G326" s="63">
        <v>0</v>
      </c>
      <c r="H326" s="63">
        <v>20</v>
      </c>
      <c r="I326" s="63">
        <v>0</v>
      </c>
      <c r="J326" s="63">
        <v>0</v>
      </c>
      <c r="K326" s="63" t="s">
        <v>62</v>
      </c>
      <c r="L326" s="63" t="s">
        <v>62</v>
      </c>
      <c r="M326" s="63" t="s">
        <v>56</v>
      </c>
    </row>
    <row r="327" spans="1:13" x14ac:dyDescent="0.3">
      <c r="A327" s="63" t="str">
        <f t="shared" si="67"/>
        <v>Storage</v>
      </c>
      <c r="B327" s="63">
        <v>17</v>
      </c>
      <c r="C327" s="63" t="str">
        <f t="shared" si="66"/>
        <v>Storage17</v>
      </c>
      <c r="D327" s="63" t="s">
        <v>73</v>
      </c>
      <c r="E327" s="63">
        <v>0</v>
      </c>
      <c r="F327" s="63">
        <v>0</v>
      </c>
      <c r="G327" s="63">
        <v>0</v>
      </c>
      <c r="H327" s="63">
        <v>10</v>
      </c>
      <c r="I327" s="63">
        <v>0</v>
      </c>
      <c r="J327" s="63">
        <v>0</v>
      </c>
      <c r="K327" s="63" t="s">
        <v>62</v>
      </c>
      <c r="L327" s="63" t="s">
        <v>62</v>
      </c>
      <c r="M327" s="63" t="s">
        <v>56</v>
      </c>
    </row>
    <row r="328" spans="1:13" x14ac:dyDescent="0.3">
      <c r="A328" s="63" t="str">
        <f t="shared" si="67"/>
        <v>Storage</v>
      </c>
      <c r="B328" s="63">
        <v>18</v>
      </c>
      <c r="C328" s="63" t="str">
        <f t="shared" si="66"/>
        <v>Storage18</v>
      </c>
      <c r="D328" s="63" t="s">
        <v>74</v>
      </c>
      <c r="E328" s="63">
        <v>0</v>
      </c>
      <c r="F328" s="63">
        <v>0</v>
      </c>
      <c r="G328" s="63">
        <v>0</v>
      </c>
      <c r="H328" s="63">
        <v>10</v>
      </c>
      <c r="I328" s="63">
        <v>0</v>
      </c>
      <c r="J328" s="63">
        <v>0</v>
      </c>
      <c r="K328" s="63" t="s">
        <v>62</v>
      </c>
      <c r="L328" s="63" t="s">
        <v>62</v>
      </c>
      <c r="M328" s="63" t="s">
        <v>56</v>
      </c>
    </row>
    <row r="329" spans="1:13" x14ac:dyDescent="0.3">
      <c r="A329" s="63" t="str">
        <f t="shared" si="67"/>
        <v>Storage</v>
      </c>
      <c r="B329" s="63">
        <v>19</v>
      </c>
      <c r="C329" s="63" t="str">
        <f t="shared" si="66"/>
        <v>Storage19</v>
      </c>
      <c r="D329" s="63" t="s">
        <v>75</v>
      </c>
      <c r="E329" s="63">
        <v>0</v>
      </c>
      <c r="F329" s="63">
        <v>0</v>
      </c>
      <c r="G329" s="63">
        <v>0</v>
      </c>
      <c r="H329" s="63">
        <v>0</v>
      </c>
      <c r="I329" s="63">
        <v>0</v>
      </c>
      <c r="J329" s="63">
        <v>0</v>
      </c>
      <c r="K329" s="63" t="s">
        <v>62</v>
      </c>
      <c r="L329" s="63" t="s">
        <v>56</v>
      </c>
      <c r="M329" s="63" t="s">
        <v>56</v>
      </c>
    </row>
    <row r="330" spans="1:13" x14ac:dyDescent="0.3">
      <c r="A330" s="63" t="str">
        <f t="shared" si="67"/>
        <v>Storage</v>
      </c>
      <c r="B330" s="63">
        <v>20</v>
      </c>
      <c r="C330" s="63" t="str">
        <f t="shared" si="66"/>
        <v>Storage20</v>
      </c>
      <c r="D330" s="63" t="s">
        <v>76</v>
      </c>
      <c r="E330" s="63">
        <v>0</v>
      </c>
      <c r="F330" s="63">
        <v>0</v>
      </c>
      <c r="G330" s="63">
        <v>0</v>
      </c>
      <c r="H330" s="63">
        <v>0</v>
      </c>
      <c r="I330" s="63">
        <v>0</v>
      </c>
      <c r="J330" s="63">
        <v>0</v>
      </c>
      <c r="K330" s="63" t="s">
        <v>62</v>
      </c>
      <c r="L330" s="63" t="s">
        <v>56</v>
      </c>
      <c r="M330" s="63" t="s">
        <v>56</v>
      </c>
    </row>
    <row r="331" spans="1:13" x14ac:dyDescent="0.3">
      <c r="A331" s="63" t="str">
        <f t="shared" si="67"/>
        <v>Storage</v>
      </c>
      <c r="B331" s="63">
        <v>21</v>
      </c>
      <c r="C331" s="63" t="str">
        <f t="shared" si="66"/>
        <v>Storage21</v>
      </c>
      <c r="D331" s="63" t="s">
        <v>77</v>
      </c>
      <c r="E331" s="63">
        <v>0</v>
      </c>
      <c r="F331" s="63">
        <v>0</v>
      </c>
      <c r="G331" s="63">
        <v>0</v>
      </c>
      <c r="H331" s="63">
        <v>0</v>
      </c>
      <c r="I331" s="63">
        <v>0</v>
      </c>
      <c r="J331" s="63">
        <v>0</v>
      </c>
      <c r="K331" s="63" t="s">
        <v>62</v>
      </c>
      <c r="L331" s="63" t="s">
        <v>56</v>
      </c>
      <c r="M331" s="63" t="s">
        <v>56</v>
      </c>
    </row>
    <row r="332" spans="1:13" x14ac:dyDescent="0.3">
      <c r="A332" s="63" t="str">
        <f t="shared" si="67"/>
        <v>Storage</v>
      </c>
      <c r="B332" s="63">
        <v>22</v>
      </c>
      <c r="C332" s="63" t="str">
        <f t="shared" si="66"/>
        <v>Storage22</v>
      </c>
      <c r="D332" s="63" t="s">
        <v>78</v>
      </c>
      <c r="E332" s="63">
        <v>0</v>
      </c>
      <c r="F332" s="63">
        <v>0</v>
      </c>
      <c r="G332" s="63">
        <v>0</v>
      </c>
      <c r="H332" s="63">
        <v>0</v>
      </c>
      <c r="I332" s="63">
        <v>0</v>
      </c>
      <c r="J332" s="63">
        <v>0</v>
      </c>
      <c r="K332" s="63" t="s">
        <v>62</v>
      </c>
      <c r="L332" s="63" t="s">
        <v>56</v>
      </c>
      <c r="M332" s="63" t="s">
        <v>56</v>
      </c>
    </row>
    <row r="333" spans="1:13" x14ac:dyDescent="0.3">
      <c r="A333" s="63" t="str">
        <f t="shared" si="67"/>
        <v>Storage</v>
      </c>
      <c r="B333" s="63">
        <v>23</v>
      </c>
      <c r="C333" s="63" t="str">
        <f t="shared" si="66"/>
        <v>Storage23</v>
      </c>
      <c r="D333" s="63" t="s">
        <v>79</v>
      </c>
      <c r="E333" s="63">
        <v>0</v>
      </c>
      <c r="F333" s="63">
        <v>0</v>
      </c>
      <c r="G333" s="63">
        <v>0</v>
      </c>
      <c r="H333" s="63">
        <v>0</v>
      </c>
      <c r="I333" s="63">
        <v>0</v>
      </c>
      <c r="J333" s="63">
        <v>0</v>
      </c>
      <c r="K333" s="63" t="s">
        <v>56</v>
      </c>
      <c r="L333" s="63" t="s">
        <v>56</v>
      </c>
      <c r="M333" s="63" t="s">
        <v>56</v>
      </c>
    </row>
    <row r="334" spans="1:13" x14ac:dyDescent="0.3">
      <c r="A334" s="63" t="str">
        <f t="shared" si="67"/>
        <v>Storage</v>
      </c>
      <c r="B334" s="63">
        <v>24</v>
      </c>
      <c r="C334" s="63" t="str">
        <f t="shared" si="66"/>
        <v>Storage24</v>
      </c>
      <c r="D334" s="63" t="s">
        <v>80</v>
      </c>
      <c r="E334" s="63">
        <v>0</v>
      </c>
      <c r="F334" s="63">
        <v>0</v>
      </c>
      <c r="G334" s="63">
        <v>0</v>
      </c>
      <c r="H334" s="63">
        <v>0</v>
      </c>
      <c r="I334" s="63">
        <v>0</v>
      </c>
      <c r="J334" s="63">
        <v>0</v>
      </c>
      <c r="K334" s="63" t="s">
        <v>56</v>
      </c>
      <c r="L334" s="63" t="s">
        <v>56</v>
      </c>
      <c r="M334" s="63" t="s">
        <v>56</v>
      </c>
    </row>
    <row r="335" spans="1:13" x14ac:dyDescent="0.3">
      <c r="D335" s="89" t="s">
        <v>155</v>
      </c>
      <c r="E335" s="90">
        <f>AVERAGE(E311:E334)</f>
        <v>0</v>
      </c>
      <c r="F335" s="90">
        <f t="shared" ref="F335" si="68">AVERAGE(F311:F334)</f>
        <v>0</v>
      </c>
      <c r="G335" s="90">
        <f t="shared" ref="G335" si="69">AVERAGE(G311:G334)</f>
        <v>0</v>
      </c>
      <c r="H335" s="90">
        <f t="shared" ref="H335" si="70">AVERAGE(H311:H334)</f>
        <v>7.5</v>
      </c>
      <c r="I335" s="90">
        <f t="shared" ref="I335" si="71">AVERAGE(I311:I334)</f>
        <v>0</v>
      </c>
      <c r="J335" s="90">
        <f t="shared" ref="J335" si="72">AVERAGE(J311:J334)</f>
        <v>0</v>
      </c>
    </row>
    <row r="336" spans="1:13" x14ac:dyDescent="0.3">
      <c r="D336" s="89" t="s">
        <v>156</v>
      </c>
      <c r="E336" s="91">
        <f>E335*5/7+F335/7+G335/7</f>
        <v>0</v>
      </c>
      <c r="F336" s="92"/>
      <c r="G336" s="92"/>
      <c r="H336" s="91">
        <f>H335*5/7+I335/7+J335/7</f>
        <v>5.3571428571428568</v>
      </c>
      <c r="I336" s="92"/>
      <c r="J336" s="92"/>
    </row>
    <row r="337" spans="1:19" x14ac:dyDescent="0.3">
      <c r="E337" s="91"/>
      <c r="F337" s="92"/>
      <c r="G337" s="92"/>
      <c r="H337" s="91"/>
      <c r="I337" s="92"/>
      <c r="J337" s="92"/>
    </row>
    <row r="339" spans="1:19" x14ac:dyDescent="0.3">
      <c r="D339" s="101" t="s">
        <v>99</v>
      </c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</row>
    <row r="340" spans="1:19" x14ac:dyDescent="0.3">
      <c r="D340" s="63" t="s">
        <v>45</v>
      </c>
      <c r="E340" s="101" t="s">
        <v>46</v>
      </c>
      <c r="F340" s="101"/>
      <c r="G340" s="101"/>
      <c r="H340" s="101" t="s">
        <v>47</v>
      </c>
      <c r="I340" s="101"/>
      <c r="J340" s="101"/>
      <c r="K340" s="101" t="s">
        <v>48</v>
      </c>
      <c r="L340" s="101"/>
      <c r="M340" s="101"/>
      <c r="N340" s="101" t="s">
        <v>49</v>
      </c>
      <c r="O340" s="101"/>
      <c r="P340" s="101"/>
      <c r="Q340" s="101" t="s">
        <v>50</v>
      </c>
      <c r="R340" s="101"/>
      <c r="S340" s="101"/>
    </row>
    <row r="341" spans="1:19" x14ac:dyDescent="0.3">
      <c r="E341" s="63" t="s">
        <v>51</v>
      </c>
      <c r="F341" s="63" t="s">
        <v>52</v>
      </c>
      <c r="G341" s="63" t="s">
        <v>53</v>
      </c>
      <c r="H341" s="63" t="s">
        <v>51</v>
      </c>
      <c r="I341" s="63" t="s">
        <v>52</v>
      </c>
      <c r="J341" s="63" t="s">
        <v>53</v>
      </c>
      <c r="K341" s="63" t="s">
        <v>51</v>
      </c>
      <c r="L341" s="63" t="s">
        <v>52</v>
      </c>
      <c r="M341" s="63" t="s">
        <v>53</v>
      </c>
      <c r="N341" s="63" t="s">
        <v>51</v>
      </c>
      <c r="O341" s="63" t="s">
        <v>52</v>
      </c>
      <c r="P341" s="63" t="s">
        <v>53</v>
      </c>
      <c r="Q341" s="63" t="s">
        <v>51</v>
      </c>
      <c r="R341" s="63" t="s">
        <v>52</v>
      </c>
      <c r="S341" s="63" t="s">
        <v>53</v>
      </c>
    </row>
    <row r="342" spans="1:19" x14ac:dyDescent="0.3">
      <c r="A342" s="63" t="s">
        <v>42</v>
      </c>
      <c r="B342" s="63">
        <v>1</v>
      </c>
      <c r="C342" s="63" t="str">
        <f>A342&amp;B342</f>
        <v>Server1</v>
      </c>
      <c r="D342" s="63" t="s">
        <v>55</v>
      </c>
      <c r="E342" s="63">
        <v>75</v>
      </c>
      <c r="F342" s="63">
        <v>75</v>
      </c>
      <c r="G342" s="63">
        <v>75</v>
      </c>
      <c r="H342" s="63">
        <v>0</v>
      </c>
      <c r="I342" s="63">
        <v>0</v>
      </c>
      <c r="J342" s="63">
        <v>0</v>
      </c>
      <c r="K342" s="63" t="s">
        <v>62</v>
      </c>
      <c r="L342" s="63" t="s">
        <v>62</v>
      </c>
      <c r="M342" s="63" t="s">
        <v>62</v>
      </c>
    </row>
    <row r="343" spans="1:19" x14ac:dyDescent="0.3">
      <c r="A343" s="63" t="str">
        <f>A342</f>
        <v>Server</v>
      </c>
      <c r="B343" s="63">
        <v>2</v>
      </c>
      <c r="C343" s="63" t="str">
        <f t="shared" ref="C343:C365" si="73">A343&amp;B343</f>
        <v>Server2</v>
      </c>
      <c r="D343" s="63" t="s">
        <v>57</v>
      </c>
      <c r="E343" s="63">
        <v>75</v>
      </c>
      <c r="F343" s="63">
        <v>75</v>
      </c>
      <c r="G343" s="63">
        <v>75</v>
      </c>
      <c r="H343" s="63">
        <v>0</v>
      </c>
      <c r="I343" s="63">
        <v>0</v>
      </c>
      <c r="J343" s="63">
        <v>0</v>
      </c>
      <c r="K343" s="63" t="s">
        <v>62</v>
      </c>
      <c r="L343" s="63" t="s">
        <v>62</v>
      </c>
      <c r="M343" s="63" t="s">
        <v>62</v>
      </c>
    </row>
    <row r="344" spans="1:19" x14ac:dyDescent="0.3">
      <c r="A344" s="63" t="str">
        <f t="shared" ref="A344:A365" si="74">A343</f>
        <v>Server</v>
      </c>
      <c r="B344" s="63">
        <v>3</v>
      </c>
      <c r="C344" s="63" t="str">
        <f t="shared" si="73"/>
        <v>Server3</v>
      </c>
      <c r="D344" s="63" t="s">
        <v>58</v>
      </c>
      <c r="E344" s="63">
        <v>75</v>
      </c>
      <c r="F344" s="63">
        <v>75</v>
      </c>
      <c r="G344" s="63">
        <v>75</v>
      </c>
      <c r="H344" s="63">
        <v>0</v>
      </c>
      <c r="I344" s="63">
        <v>0</v>
      </c>
      <c r="J344" s="63">
        <v>0</v>
      </c>
      <c r="K344" s="63" t="s">
        <v>62</v>
      </c>
      <c r="L344" s="63" t="s">
        <v>62</v>
      </c>
      <c r="M344" s="63" t="s">
        <v>62</v>
      </c>
    </row>
    <row r="345" spans="1:19" x14ac:dyDescent="0.3">
      <c r="A345" s="63" t="str">
        <f t="shared" si="74"/>
        <v>Server</v>
      </c>
      <c r="B345" s="63">
        <v>4</v>
      </c>
      <c r="C345" s="63" t="str">
        <f t="shared" si="73"/>
        <v>Server4</v>
      </c>
      <c r="D345" s="63" t="s">
        <v>59</v>
      </c>
      <c r="E345" s="63">
        <v>75</v>
      </c>
      <c r="F345" s="63">
        <v>75</v>
      </c>
      <c r="G345" s="63">
        <v>75</v>
      </c>
      <c r="H345" s="63">
        <v>0</v>
      </c>
      <c r="I345" s="63">
        <v>0</v>
      </c>
      <c r="J345" s="63">
        <v>0</v>
      </c>
      <c r="K345" s="63" t="s">
        <v>62</v>
      </c>
      <c r="L345" s="63" t="s">
        <v>62</v>
      </c>
      <c r="M345" s="63" t="s">
        <v>62</v>
      </c>
    </row>
    <row r="346" spans="1:19" x14ac:dyDescent="0.3">
      <c r="A346" s="63" t="str">
        <f t="shared" si="74"/>
        <v>Server</v>
      </c>
      <c r="B346" s="63">
        <v>5</v>
      </c>
      <c r="C346" s="63" t="str">
        <f t="shared" si="73"/>
        <v>Server5</v>
      </c>
      <c r="D346" s="63" t="s">
        <v>60</v>
      </c>
      <c r="E346" s="63">
        <v>75</v>
      </c>
      <c r="F346" s="63">
        <v>75</v>
      </c>
      <c r="G346" s="63">
        <v>75</v>
      </c>
      <c r="H346" s="63">
        <v>0</v>
      </c>
      <c r="I346" s="63">
        <v>0</v>
      </c>
      <c r="J346" s="63">
        <v>0</v>
      </c>
      <c r="K346" s="63" t="s">
        <v>62</v>
      </c>
      <c r="L346" s="63" t="s">
        <v>62</v>
      </c>
      <c r="M346" s="63" t="s">
        <v>62</v>
      </c>
    </row>
    <row r="347" spans="1:19" x14ac:dyDescent="0.3">
      <c r="A347" s="63" t="str">
        <f t="shared" si="74"/>
        <v>Server</v>
      </c>
      <c r="B347" s="63">
        <v>6</v>
      </c>
      <c r="C347" s="63" t="str">
        <f t="shared" si="73"/>
        <v>Server6</v>
      </c>
      <c r="D347" s="63" t="s">
        <v>61</v>
      </c>
      <c r="E347" s="63">
        <v>75</v>
      </c>
      <c r="F347" s="63">
        <v>75</v>
      </c>
      <c r="G347" s="63">
        <v>75</v>
      </c>
      <c r="H347" s="63">
        <v>0</v>
      </c>
      <c r="I347" s="63">
        <v>0</v>
      </c>
      <c r="J347" s="63">
        <v>0</v>
      </c>
      <c r="K347" s="63" t="s">
        <v>62</v>
      </c>
      <c r="L347" s="63" t="s">
        <v>62</v>
      </c>
      <c r="M347" s="63" t="s">
        <v>62</v>
      </c>
    </row>
    <row r="348" spans="1:19" x14ac:dyDescent="0.3">
      <c r="A348" s="63" t="str">
        <f t="shared" si="74"/>
        <v>Server</v>
      </c>
      <c r="B348" s="63">
        <v>7</v>
      </c>
      <c r="C348" s="63" t="str">
        <f t="shared" si="73"/>
        <v>Server7</v>
      </c>
      <c r="D348" s="63" t="s">
        <v>63</v>
      </c>
      <c r="E348" s="63">
        <v>75</v>
      </c>
      <c r="F348" s="63">
        <v>75</v>
      </c>
      <c r="G348" s="63">
        <v>75</v>
      </c>
      <c r="H348" s="63">
        <v>0</v>
      </c>
      <c r="I348" s="63">
        <v>0</v>
      </c>
      <c r="J348" s="63">
        <v>0</v>
      </c>
      <c r="K348" s="63" t="s">
        <v>62</v>
      </c>
      <c r="L348" s="63" t="s">
        <v>62</v>
      </c>
      <c r="M348" s="63" t="s">
        <v>62</v>
      </c>
    </row>
    <row r="349" spans="1:19" x14ac:dyDescent="0.3">
      <c r="A349" s="63" t="str">
        <f t="shared" si="74"/>
        <v>Server</v>
      </c>
      <c r="B349" s="63">
        <v>8</v>
      </c>
      <c r="C349" s="63" t="str">
        <f t="shared" si="73"/>
        <v>Server8</v>
      </c>
      <c r="D349" s="63" t="s">
        <v>64</v>
      </c>
      <c r="E349" s="63">
        <v>75</v>
      </c>
      <c r="F349" s="63">
        <v>75</v>
      </c>
      <c r="G349" s="63">
        <v>75</v>
      </c>
      <c r="H349" s="63">
        <v>10</v>
      </c>
      <c r="I349" s="63">
        <v>0</v>
      </c>
      <c r="J349" s="63">
        <v>0</v>
      </c>
      <c r="K349" s="63" t="s">
        <v>62</v>
      </c>
      <c r="L349" s="63" t="s">
        <v>62</v>
      </c>
      <c r="M349" s="63" t="s">
        <v>62</v>
      </c>
    </row>
    <row r="350" spans="1:19" x14ac:dyDescent="0.3">
      <c r="A350" s="63" t="str">
        <f t="shared" si="74"/>
        <v>Server</v>
      </c>
      <c r="B350" s="63">
        <v>9</v>
      </c>
      <c r="C350" s="63" t="str">
        <f t="shared" si="73"/>
        <v>Server9</v>
      </c>
      <c r="D350" s="63" t="s">
        <v>65</v>
      </c>
      <c r="E350" s="63">
        <v>75</v>
      </c>
      <c r="F350" s="63">
        <v>75</v>
      </c>
      <c r="G350" s="63">
        <v>75</v>
      </c>
      <c r="H350" s="63">
        <v>10</v>
      </c>
      <c r="I350" s="63">
        <v>0</v>
      </c>
      <c r="J350" s="63">
        <v>0</v>
      </c>
      <c r="K350" s="63" t="s">
        <v>62</v>
      </c>
      <c r="L350" s="63" t="s">
        <v>62</v>
      </c>
      <c r="M350" s="63" t="s">
        <v>62</v>
      </c>
    </row>
    <row r="351" spans="1:19" x14ac:dyDescent="0.3">
      <c r="A351" s="63" t="str">
        <f t="shared" si="74"/>
        <v>Server</v>
      </c>
      <c r="B351" s="63">
        <v>10</v>
      </c>
      <c r="C351" s="63" t="str">
        <f t="shared" si="73"/>
        <v>Server10</v>
      </c>
      <c r="D351" s="63" t="s">
        <v>66</v>
      </c>
      <c r="E351" s="63">
        <v>75</v>
      </c>
      <c r="F351" s="63">
        <v>75</v>
      </c>
      <c r="G351" s="63">
        <v>75</v>
      </c>
      <c r="H351" s="63">
        <v>20</v>
      </c>
      <c r="I351" s="63">
        <v>0</v>
      </c>
      <c r="J351" s="63">
        <v>0</v>
      </c>
      <c r="K351" s="63" t="s">
        <v>62</v>
      </c>
      <c r="L351" s="63" t="s">
        <v>62</v>
      </c>
      <c r="M351" s="63" t="s">
        <v>62</v>
      </c>
    </row>
    <row r="352" spans="1:19" x14ac:dyDescent="0.3">
      <c r="A352" s="63" t="str">
        <f t="shared" si="74"/>
        <v>Server</v>
      </c>
      <c r="B352" s="63">
        <v>11</v>
      </c>
      <c r="C352" s="63" t="str">
        <f t="shared" si="73"/>
        <v>Server11</v>
      </c>
      <c r="D352" s="63" t="s">
        <v>67</v>
      </c>
      <c r="E352" s="63">
        <v>75</v>
      </c>
      <c r="F352" s="63">
        <v>75</v>
      </c>
      <c r="G352" s="63">
        <v>75</v>
      </c>
      <c r="H352" s="63">
        <v>20</v>
      </c>
      <c r="I352" s="63">
        <v>0</v>
      </c>
      <c r="J352" s="63">
        <v>0</v>
      </c>
      <c r="K352" s="63" t="s">
        <v>62</v>
      </c>
      <c r="L352" s="63" t="s">
        <v>62</v>
      </c>
      <c r="M352" s="63" t="s">
        <v>62</v>
      </c>
    </row>
    <row r="353" spans="1:13" x14ac:dyDescent="0.3">
      <c r="A353" s="63" t="str">
        <f t="shared" si="74"/>
        <v>Server</v>
      </c>
      <c r="B353" s="63">
        <v>12</v>
      </c>
      <c r="C353" s="63" t="str">
        <f t="shared" si="73"/>
        <v>Server12</v>
      </c>
      <c r="D353" s="63" t="s">
        <v>68</v>
      </c>
      <c r="E353" s="63">
        <v>75</v>
      </c>
      <c r="F353" s="63">
        <v>75</v>
      </c>
      <c r="G353" s="63">
        <v>75</v>
      </c>
      <c r="H353" s="63">
        <v>20</v>
      </c>
      <c r="I353" s="63">
        <v>0</v>
      </c>
      <c r="J353" s="63">
        <v>0</v>
      </c>
      <c r="K353" s="63" t="s">
        <v>62</v>
      </c>
      <c r="L353" s="63" t="s">
        <v>62</v>
      </c>
      <c r="M353" s="63" t="s">
        <v>62</v>
      </c>
    </row>
    <row r="354" spans="1:13" x14ac:dyDescent="0.3">
      <c r="A354" s="63" t="str">
        <f t="shared" si="74"/>
        <v>Server</v>
      </c>
      <c r="B354" s="63">
        <v>13</v>
      </c>
      <c r="C354" s="63" t="str">
        <f t="shared" si="73"/>
        <v>Server13</v>
      </c>
      <c r="D354" s="63" t="s">
        <v>69</v>
      </c>
      <c r="E354" s="63">
        <v>75</v>
      </c>
      <c r="F354" s="63">
        <v>75</v>
      </c>
      <c r="G354" s="63">
        <v>75</v>
      </c>
      <c r="H354" s="63">
        <v>20</v>
      </c>
      <c r="I354" s="63">
        <v>0</v>
      </c>
      <c r="J354" s="63">
        <v>0</v>
      </c>
      <c r="K354" s="63" t="s">
        <v>62</v>
      </c>
      <c r="L354" s="63" t="s">
        <v>62</v>
      </c>
      <c r="M354" s="63" t="s">
        <v>62</v>
      </c>
    </row>
    <row r="355" spans="1:13" x14ac:dyDescent="0.3">
      <c r="A355" s="63" t="str">
        <f t="shared" si="74"/>
        <v>Server</v>
      </c>
      <c r="B355" s="63">
        <v>14</v>
      </c>
      <c r="C355" s="63" t="str">
        <f t="shared" si="73"/>
        <v>Server14</v>
      </c>
      <c r="D355" s="63" t="s">
        <v>70</v>
      </c>
      <c r="E355" s="63">
        <v>75</v>
      </c>
      <c r="F355" s="63">
        <v>75</v>
      </c>
      <c r="G355" s="63">
        <v>75</v>
      </c>
      <c r="H355" s="63">
        <v>20</v>
      </c>
      <c r="I355" s="63">
        <v>0</v>
      </c>
      <c r="J355" s="63">
        <v>0</v>
      </c>
      <c r="K355" s="63" t="s">
        <v>62</v>
      </c>
      <c r="L355" s="63" t="s">
        <v>62</v>
      </c>
      <c r="M355" s="63" t="s">
        <v>62</v>
      </c>
    </row>
    <row r="356" spans="1:13" x14ac:dyDescent="0.3">
      <c r="A356" s="63" t="str">
        <f t="shared" si="74"/>
        <v>Server</v>
      </c>
      <c r="B356" s="63">
        <v>15</v>
      </c>
      <c r="C356" s="63" t="str">
        <f t="shared" si="73"/>
        <v>Server15</v>
      </c>
      <c r="D356" s="63" t="s">
        <v>71</v>
      </c>
      <c r="E356" s="63">
        <v>75</v>
      </c>
      <c r="F356" s="63">
        <v>75</v>
      </c>
      <c r="G356" s="63">
        <v>75</v>
      </c>
      <c r="H356" s="63">
        <v>20</v>
      </c>
      <c r="I356" s="63">
        <v>0</v>
      </c>
      <c r="J356" s="63">
        <v>0</v>
      </c>
      <c r="K356" s="63" t="s">
        <v>62</v>
      </c>
      <c r="L356" s="63" t="s">
        <v>62</v>
      </c>
      <c r="M356" s="63" t="s">
        <v>62</v>
      </c>
    </row>
    <row r="357" spans="1:13" x14ac:dyDescent="0.3">
      <c r="A357" s="63" t="str">
        <f t="shared" si="74"/>
        <v>Server</v>
      </c>
      <c r="B357" s="63">
        <v>16</v>
      </c>
      <c r="C357" s="63" t="str">
        <f t="shared" si="73"/>
        <v>Server16</v>
      </c>
      <c r="D357" s="63" t="s">
        <v>72</v>
      </c>
      <c r="E357" s="63">
        <v>75</v>
      </c>
      <c r="F357" s="63">
        <v>75</v>
      </c>
      <c r="G357" s="63">
        <v>75</v>
      </c>
      <c r="H357" s="63">
        <v>20</v>
      </c>
      <c r="I357" s="63">
        <v>0</v>
      </c>
      <c r="J357" s="63">
        <v>0</v>
      </c>
      <c r="K357" s="63" t="s">
        <v>62</v>
      </c>
      <c r="L357" s="63" t="s">
        <v>62</v>
      </c>
      <c r="M357" s="63" t="s">
        <v>62</v>
      </c>
    </row>
    <row r="358" spans="1:13" x14ac:dyDescent="0.3">
      <c r="A358" s="63" t="str">
        <f t="shared" si="74"/>
        <v>Server</v>
      </c>
      <c r="B358" s="63">
        <v>17</v>
      </c>
      <c r="C358" s="63" t="str">
        <f t="shared" si="73"/>
        <v>Server17</v>
      </c>
      <c r="D358" s="63" t="s">
        <v>73</v>
      </c>
      <c r="E358" s="63">
        <v>75</v>
      </c>
      <c r="F358" s="63">
        <v>75</v>
      </c>
      <c r="G358" s="63">
        <v>75</v>
      </c>
      <c r="H358" s="63">
        <v>10</v>
      </c>
      <c r="I358" s="63">
        <v>0</v>
      </c>
      <c r="J358" s="63">
        <v>0</v>
      </c>
      <c r="K358" s="63" t="s">
        <v>62</v>
      </c>
      <c r="L358" s="63" t="s">
        <v>62</v>
      </c>
      <c r="M358" s="63" t="s">
        <v>62</v>
      </c>
    </row>
    <row r="359" spans="1:13" x14ac:dyDescent="0.3">
      <c r="A359" s="63" t="str">
        <f t="shared" si="74"/>
        <v>Server</v>
      </c>
      <c r="B359" s="63">
        <v>18</v>
      </c>
      <c r="C359" s="63" t="str">
        <f t="shared" si="73"/>
        <v>Server18</v>
      </c>
      <c r="D359" s="63" t="s">
        <v>74</v>
      </c>
      <c r="E359" s="63">
        <v>75</v>
      </c>
      <c r="F359" s="63">
        <v>75</v>
      </c>
      <c r="G359" s="63">
        <v>75</v>
      </c>
      <c r="H359" s="63">
        <v>10</v>
      </c>
      <c r="I359" s="63">
        <v>0</v>
      </c>
      <c r="J359" s="63">
        <v>0</v>
      </c>
      <c r="K359" s="63" t="s">
        <v>62</v>
      </c>
      <c r="L359" s="63" t="s">
        <v>62</v>
      </c>
      <c r="M359" s="63" t="s">
        <v>62</v>
      </c>
    </row>
    <row r="360" spans="1:13" x14ac:dyDescent="0.3">
      <c r="A360" s="63" t="str">
        <f t="shared" si="74"/>
        <v>Server</v>
      </c>
      <c r="B360" s="63">
        <v>19</v>
      </c>
      <c r="C360" s="63" t="str">
        <f t="shared" si="73"/>
        <v>Server19</v>
      </c>
      <c r="D360" s="63" t="s">
        <v>75</v>
      </c>
      <c r="E360" s="63">
        <v>75</v>
      </c>
      <c r="F360" s="63">
        <v>75</v>
      </c>
      <c r="G360" s="63">
        <v>75</v>
      </c>
      <c r="H360" s="63">
        <v>0</v>
      </c>
      <c r="I360" s="63">
        <v>0</v>
      </c>
      <c r="J360" s="63">
        <v>0</v>
      </c>
      <c r="K360" s="63" t="s">
        <v>62</v>
      </c>
      <c r="L360" s="63" t="s">
        <v>62</v>
      </c>
      <c r="M360" s="63" t="s">
        <v>62</v>
      </c>
    </row>
    <row r="361" spans="1:13" x14ac:dyDescent="0.3">
      <c r="A361" s="63" t="str">
        <f t="shared" si="74"/>
        <v>Server</v>
      </c>
      <c r="B361" s="63">
        <v>20</v>
      </c>
      <c r="C361" s="63" t="str">
        <f t="shared" si="73"/>
        <v>Server20</v>
      </c>
      <c r="D361" s="63" t="s">
        <v>76</v>
      </c>
      <c r="E361" s="63">
        <v>75</v>
      </c>
      <c r="F361" s="63">
        <v>75</v>
      </c>
      <c r="G361" s="63">
        <v>75</v>
      </c>
      <c r="H361" s="63">
        <v>0</v>
      </c>
      <c r="I361" s="63">
        <v>0</v>
      </c>
      <c r="J361" s="63">
        <v>0</v>
      </c>
      <c r="K361" s="63" t="s">
        <v>62</v>
      </c>
      <c r="L361" s="63" t="s">
        <v>62</v>
      </c>
      <c r="M361" s="63" t="s">
        <v>62</v>
      </c>
    </row>
    <row r="362" spans="1:13" x14ac:dyDescent="0.3">
      <c r="A362" s="63" t="str">
        <f t="shared" si="74"/>
        <v>Server</v>
      </c>
      <c r="B362" s="63">
        <v>21</v>
      </c>
      <c r="C362" s="63" t="str">
        <f t="shared" si="73"/>
        <v>Server21</v>
      </c>
      <c r="D362" s="63" t="s">
        <v>77</v>
      </c>
      <c r="E362" s="63">
        <v>75</v>
      </c>
      <c r="F362" s="63">
        <v>75</v>
      </c>
      <c r="G362" s="63">
        <v>75</v>
      </c>
      <c r="H362" s="63">
        <v>0</v>
      </c>
      <c r="I362" s="63">
        <v>0</v>
      </c>
      <c r="J362" s="63">
        <v>0</v>
      </c>
      <c r="K362" s="63" t="s">
        <v>62</v>
      </c>
      <c r="L362" s="63" t="s">
        <v>62</v>
      </c>
      <c r="M362" s="63" t="s">
        <v>62</v>
      </c>
    </row>
    <row r="363" spans="1:13" x14ac:dyDescent="0.3">
      <c r="A363" s="63" t="str">
        <f t="shared" si="74"/>
        <v>Server</v>
      </c>
      <c r="B363" s="63">
        <v>22</v>
      </c>
      <c r="C363" s="63" t="str">
        <f t="shared" si="73"/>
        <v>Server22</v>
      </c>
      <c r="D363" s="63" t="s">
        <v>78</v>
      </c>
      <c r="E363" s="63">
        <v>75</v>
      </c>
      <c r="F363" s="63">
        <v>75</v>
      </c>
      <c r="G363" s="63">
        <v>75</v>
      </c>
      <c r="H363" s="63">
        <v>0</v>
      </c>
      <c r="I363" s="63">
        <v>0</v>
      </c>
      <c r="J363" s="63">
        <v>0</v>
      </c>
      <c r="K363" s="63" t="s">
        <v>62</v>
      </c>
      <c r="L363" s="63" t="s">
        <v>62</v>
      </c>
      <c r="M363" s="63" t="s">
        <v>62</v>
      </c>
    </row>
    <row r="364" spans="1:13" x14ac:dyDescent="0.3">
      <c r="A364" s="63" t="str">
        <f t="shared" si="74"/>
        <v>Server</v>
      </c>
      <c r="B364" s="63">
        <v>23</v>
      </c>
      <c r="C364" s="63" t="str">
        <f t="shared" si="73"/>
        <v>Server23</v>
      </c>
      <c r="D364" s="63" t="s">
        <v>79</v>
      </c>
      <c r="E364" s="63">
        <v>75</v>
      </c>
      <c r="F364" s="63">
        <v>75</v>
      </c>
      <c r="G364" s="63">
        <v>75</v>
      </c>
      <c r="H364" s="63">
        <v>0</v>
      </c>
      <c r="I364" s="63">
        <v>0</v>
      </c>
      <c r="J364" s="63">
        <v>0</v>
      </c>
      <c r="K364" s="63" t="s">
        <v>62</v>
      </c>
      <c r="L364" s="63" t="s">
        <v>62</v>
      </c>
      <c r="M364" s="63" t="s">
        <v>62</v>
      </c>
    </row>
    <row r="365" spans="1:13" x14ac:dyDescent="0.3">
      <c r="A365" s="63" t="str">
        <f t="shared" si="74"/>
        <v>Server</v>
      </c>
      <c r="B365" s="63">
        <v>24</v>
      </c>
      <c r="C365" s="63" t="str">
        <f t="shared" si="73"/>
        <v>Server24</v>
      </c>
      <c r="D365" s="63" t="s">
        <v>80</v>
      </c>
      <c r="E365" s="63">
        <v>75</v>
      </c>
      <c r="F365" s="63">
        <v>75</v>
      </c>
      <c r="G365" s="63">
        <v>75</v>
      </c>
      <c r="H365" s="63">
        <v>0</v>
      </c>
      <c r="I365" s="63">
        <v>0</v>
      </c>
      <c r="J365" s="63">
        <v>0</v>
      </c>
      <c r="K365" s="63" t="s">
        <v>62</v>
      </c>
      <c r="L365" s="63" t="s">
        <v>62</v>
      </c>
      <c r="M365" s="63" t="s">
        <v>62</v>
      </c>
    </row>
    <row r="366" spans="1:13" x14ac:dyDescent="0.3">
      <c r="D366" s="89" t="s">
        <v>155</v>
      </c>
      <c r="E366" s="90">
        <f>AVERAGE(E342:E365)</f>
        <v>75</v>
      </c>
      <c r="F366" s="90">
        <f t="shared" ref="F366" si="75">AVERAGE(F342:F365)</f>
        <v>75</v>
      </c>
      <c r="G366" s="90">
        <f t="shared" ref="G366" si="76">AVERAGE(G342:G365)</f>
        <v>75</v>
      </c>
      <c r="H366" s="90">
        <f t="shared" ref="H366" si="77">AVERAGE(H342:H365)</f>
        <v>7.5</v>
      </c>
      <c r="I366" s="90">
        <f t="shared" ref="I366" si="78">AVERAGE(I342:I365)</f>
        <v>0</v>
      </c>
      <c r="J366" s="90">
        <f t="shared" ref="J366" si="79">AVERAGE(J342:J365)</f>
        <v>0</v>
      </c>
    </row>
    <row r="367" spans="1:13" x14ac:dyDescent="0.3">
      <c r="D367" s="89" t="s">
        <v>156</v>
      </c>
      <c r="E367" s="91">
        <f>E366*5/7+F366/7+G366/7</f>
        <v>74.999999999999986</v>
      </c>
      <c r="F367" s="92"/>
      <c r="G367" s="92"/>
      <c r="H367" s="91">
        <f>H366*5/7+I366/7+J366/7</f>
        <v>5.3571428571428568</v>
      </c>
      <c r="I367" s="92"/>
      <c r="J367" s="92"/>
    </row>
    <row r="368" spans="1:13" x14ac:dyDescent="0.3">
      <c r="E368" s="91"/>
      <c r="F368" s="92"/>
      <c r="G368" s="92"/>
      <c r="H368" s="91"/>
      <c r="I368" s="92"/>
      <c r="J368" s="92"/>
    </row>
    <row r="370" spans="1:19" x14ac:dyDescent="0.3">
      <c r="D370" s="101" t="s">
        <v>100</v>
      </c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</row>
    <row r="371" spans="1:19" x14ac:dyDescent="0.3">
      <c r="D371" s="63" t="s">
        <v>45</v>
      </c>
      <c r="E371" s="101" t="s">
        <v>46</v>
      </c>
      <c r="F371" s="101"/>
      <c r="G371" s="101"/>
      <c r="H371" s="101" t="s">
        <v>47</v>
      </c>
      <c r="I371" s="101"/>
      <c r="J371" s="101"/>
      <c r="K371" s="101" t="s">
        <v>48</v>
      </c>
      <c r="L371" s="101"/>
      <c r="M371" s="101"/>
      <c r="N371" s="101" t="s">
        <v>49</v>
      </c>
      <c r="O371" s="101"/>
      <c r="P371" s="101"/>
      <c r="Q371" s="101" t="s">
        <v>50</v>
      </c>
      <c r="R371" s="101"/>
      <c r="S371" s="101"/>
    </row>
    <row r="372" spans="1:19" x14ac:dyDescent="0.3">
      <c r="E372" s="63" t="s">
        <v>51</v>
      </c>
      <c r="F372" s="63" t="s">
        <v>52</v>
      </c>
      <c r="G372" s="63" t="s">
        <v>53</v>
      </c>
      <c r="H372" s="63" t="s">
        <v>51</v>
      </c>
      <c r="I372" s="63" t="s">
        <v>52</v>
      </c>
      <c r="J372" s="63" t="s">
        <v>53</v>
      </c>
      <c r="K372" s="63" t="s">
        <v>51</v>
      </c>
      <c r="L372" s="63" t="s">
        <v>52</v>
      </c>
      <c r="M372" s="63" t="s">
        <v>53</v>
      </c>
      <c r="N372" s="63" t="s">
        <v>51</v>
      </c>
      <c r="O372" s="63" t="s">
        <v>52</v>
      </c>
      <c r="P372" s="63" t="s">
        <v>53</v>
      </c>
      <c r="Q372" s="63" t="s">
        <v>51</v>
      </c>
      <c r="R372" s="63" t="s">
        <v>52</v>
      </c>
      <c r="S372" s="63" t="s">
        <v>53</v>
      </c>
    </row>
    <row r="373" spans="1:19" x14ac:dyDescent="0.3">
      <c r="A373" s="63" t="s">
        <v>41</v>
      </c>
      <c r="B373" s="63">
        <v>1</v>
      </c>
      <c r="C373" s="63" t="str">
        <f>A373&amp;B373</f>
        <v>Lunchroom1</v>
      </c>
      <c r="D373" s="63" t="s">
        <v>55</v>
      </c>
      <c r="E373" s="63">
        <v>0</v>
      </c>
      <c r="F373" s="63">
        <v>0</v>
      </c>
      <c r="G373" s="63">
        <v>0</v>
      </c>
      <c r="H373" s="63">
        <v>5</v>
      </c>
      <c r="I373" s="63">
        <v>5</v>
      </c>
      <c r="J373" s="63">
        <v>5</v>
      </c>
      <c r="K373" s="63" t="s">
        <v>56</v>
      </c>
      <c r="L373" s="63" t="s">
        <v>56</v>
      </c>
      <c r="M373" s="63" t="s">
        <v>56</v>
      </c>
      <c r="N373" s="63">
        <v>0</v>
      </c>
      <c r="O373" s="63">
        <v>0</v>
      </c>
      <c r="P373" s="63">
        <v>0</v>
      </c>
      <c r="Q373" s="63">
        <v>0</v>
      </c>
      <c r="R373" s="63">
        <v>0</v>
      </c>
      <c r="S373" s="63">
        <v>0</v>
      </c>
    </row>
    <row r="374" spans="1:19" x14ac:dyDescent="0.3">
      <c r="A374" s="63" t="str">
        <f>A373</f>
        <v>Lunchroom</v>
      </c>
      <c r="B374" s="63">
        <v>2</v>
      </c>
      <c r="C374" s="63" t="str">
        <f t="shared" ref="C374:C396" si="80">A374&amp;B374</f>
        <v>Lunchroom2</v>
      </c>
      <c r="D374" s="63" t="s">
        <v>57</v>
      </c>
      <c r="E374" s="63">
        <v>0</v>
      </c>
      <c r="F374" s="63">
        <v>0</v>
      </c>
      <c r="G374" s="63">
        <v>0</v>
      </c>
      <c r="H374" s="63">
        <v>5</v>
      </c>
      <c r="I374" s="63">
        <v>5</v>
      </c>
      <c r="J374" s="63">
        <v>5</v>
      </c>
      <c r="K374" s="63" t="s">
        <v>56</v>
      </c>
      <c r="L374" s="63" t="s">
        <v>56</v>
      </c>
      <c r="M374" s="63" t="s">
        <v>56</v>
      </c>
      <c r="N374" s="63">
        <v>0</v>
      </c>
      <c r="O374" s="63">
        <v>0</v>
      </c>
      <c r="P374" s="63">
        <v>0</v>
      </c>
      <c r="Q374" s="63">
        <v>0</v>
      </c>
      <c r="R374" s="63">
        <v>0</v>
      </c>
      <c r="S374" s="63">
        <v>0</v>
      </c>
    </row>
    <row r="375" spans="1:19" x14ac:dyDescent="0.3">
      <c r="A375" s="63" t="str">
        <f t="shared" ref="A375:A396" si="81">A374</f>
        <v>Lunchroom</v>
      </c>
      <c r="B375" s="63">
        <v>3</v>
      </c>
      <c r="C375" s="63" t="str">
        <f t="shared" si="80"/>
        <v>Lunchroom3</v>
      </c>
      <c r="D375" s="63" t="s">
        <v>58</v>
      </c>
      <c r="E375" s="63">
        <v>0</v>
      </c>
      <c r="F375" s="63">
        <v>0</v>
      </c>
      <c r="G375" s="63">
        <v>0</v>
      </c>
      <c r="H375" s="63">
        <v>5</v>
      </c>
      <c r="I375" s="63">
        <v>5</v>
      </c>
      <c r="J375" s="63">
        <v>5</v>
      </c>
      <c r="K375" s="63" t="s">
        <v>56</v>
      </c>
      <c r="L375" s="63" t="s">
        <v>56</v>
      </c>
      <c r="M375" s="63" t="s">
        <v>56</v>
      </c>
      <c r="N375" s="63">
        <v>0</v>
      </c>
      <c r="O375" s="63">
        <v>0</v>
      </c>
      <c r="P375" s="63">
        <v>0</v>
      </c>
      <c r="Q375" s="63">
        <v>0</v>
      </c>
      <c r="R375" s="63">
        <v>0</v>
      </c>
      <c r="S375" s="63">
        <v>0</v>
      </c>
    </row>
    <row r="376" spans="1:19" x14ac:dyDescent="0.3">
      <c r="A376" s="63" t="str">
        <f t="shared" si="81"/>
        <v>Lunchroom</v>
      </c>
      <c r="B376" s="63">
        <v>4</v>
      </c>
      <c r="C376" s="63" t="str">
        <f t="shared" si="80"/>
        <v>Lunchroom4</v>
      </c>
      <c r="D376" s="63" t="s">
        <v>59</v>
      </c>
      <c r="E376" s="63">
        <v>0</v>
      </c>
      <c r="F376" s="63">
        <v>0</v>
      </c>
      <c r="G376" s="63">
        <v>0</v>
      </c>
      <c r="H376" s="63">
        <v>5</v>
      </c>
      <c r="I376" s="63">
        <v>5</v>
      </c>
      <c r="J376" s="63">
        <v>5</v>
      </c>
      <c r="K376" s="63" t="s">
        <v>56</v>
      </c>
      <c r="L376" s="63" t="s">
        <v>56</v>
      </c>
      <c r="M376" s="63" t="s">
        <v>56</v>
      </c>
      <c r="N376" s="63">
        <v>0</v>
      </c>
      <c r="O376" s="63">
        <v>0</v>
      </c>
      <c r="P376" s="63">
        <v>0</v>
      </c>
      <c r="Q376" s="63">
        <v>0</v>
      </c>
      <c r="R376" s="63">
        <v>0</v>
      </c>
      <c r="S376" s="63">
        <v>0</v>
      </c>
    </row>
    <row r="377" spans="1:19" x14ac:dyDescent="0.3">
      <c r="A377" s="63" t="str">
        <f t="shared" si="81"/>
        <v>Lunchroom</v>
      </c>
      <c r="B377" s="63">
        <v>5</v>
      </c>
      <c r="C377" s="63" t="str">
        <f t="shared" si="80"/>
        <v>Lunchroom5</v>
      </c>
      <c r="D377" s="63" t="s">
        <v>60</v>
      </c>
      <c r="E377" s="63">
        <v>0</v>
      </c>
      <c r="F377" s="63">
        <v>0</v>
      </c>
      <c r="G377" s="63">
        <v>0</v>
      </c>
      <c r="H377" s="63">
        <v>5</v>
      </c>
      <c r="I377" s="63">
        <v>5</v>
      </c>
      <c r="J377" s="63">
        <v>5</v>
      </c>
      <c r="K377" s="63" t="s">
        <v>56</v>
      </c>
      <c r="L377" s="63" t="s">
        <v>56</v>
      </c>
      <c r="M377" s="63" t="s">
        <v>56</v>
      </c>
      <c r="N377" s="63">
        <v>0</v>
      </c>
      <c r="O377" s="63">
        <v>0</v>
      </c>
      <c r="P377" s="63">
        <v>0</v>
      </c>
      <c r="Q377" s="63">
        <v>0</v>
      </c>
      <c r="R377" s="63">
        <v>0</v>
      </c>
      <c r="S377" s="63">
        <v>0</v>
      </c>
    </row>
    <row r="378" spans="1:19" x14ac:dyDescent="0.3">
      <c r="A378" s="63" t="str">
        <f t="shared" si="81"/>
        <v>Lunchroom</v>
      </c>
      <c r="B378" s="63">
        <v>6</v>
      </c>
      <c r="C378" s="63" t="str">
        <f t="shared" si="80"/>
        <v>Lunchroom6</v>
      </c>
      <c r="D378" s="63" t="s">
        <v>61</v>
      </c>
      <c r="E378" s="63">
        <v>0</v>
      </c>
      <c r="F378" s="63">
        <v>0</v>
      </c>
      <c r="G378" s="63">
        <v>0</v>
      </c>
      <c r="H378" s="63">
        <v>5</v>
      </c>
      <c r="I378" s="63">
        <v>5</v>
      </c>
      <c r="J378" s="63">
        <v>5</v>
      </c>
      <c r="K378" s="63" t="s">
        <v>56</v>
      </c>
      <c r="L378" s="63" t="s">
        <v>56</v>
      </c>
      <c r="M378" s="63" t="s">
        <v>56</v>
      </c>
      <c r="N378" s="63">
        <v>0</v>
      </c>
      <c r="O378" s="63">
        <v>0</v>
      </c>
      <c r="P378" s="63">
        <v>0</v>
      </c>
      <c r="Q378" s="63">
        <v>0</v>
      </c>
      <c r="R378" s="63">
        <v>0</v>
      </c>
      <c r="S378" s="63">
        <v>0</v>
      </c>
    </row>
    <row r="379" spans="1:19" x14ac:dyDescent="0.3">
      <c r="A379" s="63" t="str">
        <f t="shared" si="81"/>
        <v>Lunchroom</v>
      </c>
      <c r="B379" s="63">
        <v>7</v>
      </c>
      <c r="C379" s="63" t="str">
        <f t="shared" si="80"/>
        <v>Lunchroom7</v>
      </c>
      <c r="D379" s="63" t="s">
        <v>63</v>
      </c>
      <c r="E379" s="63">
        <v>0</v>
      </c>
      <c r="F379" s="63">
        <v>0</v>
      </c>
      <c r="G379" s="63">
        <v>0</v>
      </c>
      <c r="H379" s="63">
        <v>5</v>
      </c>
      <c r="I379" s="63">
        <v>5</v>
      </c>
      <c r="J379" s="63">
        <v>5</v>
      </c>
      <c r="K379" s="63" t="s">
        <v>56</v>
      </c>
      <c r="L379" s="63" t="s">
        <v>56</v>
      </c>
      <c r="M379" s="63" t="s">
        <v>56</v>
      </c>
      <c r="N379" s="63">
        <v>0</v>
      </c>
      <c r="O379" s="63">
        <v>0</v>
      </c>
      <c r="P379" s="63">
        <v>0</v>
      </c>
      <c r="Q379" s="63">
        <v>0</v>
      </c>
      <c r="R379" s="63">
        <v>0</v>
      </c>
      <c r="S379" s="63">
        <v>0</v>
      </c>
    </row>
    <row r="380" spans="1:19" x14ac:dyDescent="0.3">
      <c r="A380" s="63" t="str">
        <f t="shared" si="81"/>
        <v>Lunchroom</v>
      </c>
      <c r="B380" s="63">
        <v>8</v>
      </c>
      <c r="C380" s="63" t="str">
        <f t="shared" si="80"/>
        <v>Lunchroom8</v>
      </c>
      <c r="D380" s="63" t="s">
        <v>64</v>
      </c>
      <c r="E380" s="63">
        <v>5</v>
      </c>
      <c r="F380" s="63">
        <v>0</v>
      </c>
      <c r="G380" s="63">
        <v>0</v>
      </c>
      <c r="H380" s="63">
        <v>40</v>
      </c>
      <c r="I380" s="63">
        <v>5</v>
      </c>
      <c r="J380" s="63">
        <v>5</v>
      </c>
      <c r="K380" s="63" t="s">
        <v>62</v>
      </c>
      <c r="L380" s="63" t="s">
        <v>56</v>
      </c>
      <c r="M380" s="63" t="s">
        <v>56</v>
      </c>
      <c r="N380" s="63">
        <v>60</v>
      </c>
      <c r="O380" s="63">
        <v>0</v>
      </c>
      <c r="P380" s="63">
        <v>0</v>
      </c>
      <c r="Q380" s="63">
        <v>0</v>
      </c>
      <c r="R380" s="63">
        <v>0</v>
      </c>
      <c r="S380" s="63">
        <v>0</v>
      </c>
    </row>
    <row r="381" spans="1:19" x14ac:dyDescent="0.3">
      <c r="A381" s="63" t="str">
        <f t="shared" si="81"/>
        <v>Lunchroom</v>
      </c>
      <c r="B381" s="63">
        <v>9</v>
      </c>
      <c r="C381" s="63" t="str">
        <f t="shared" si="80"/>
        <v>Lunchroom9</v>
      </c>
      <c r="D381" s="63" t="s">
        <v>65</v>
      </c>
      <c r="E381" s="63">
        <v>5</v>
      </c>
      <c r="F381" s="63">
        <v>0</v>
      </c>
      <c r="G381" s="63">
        <v>0</v>
      </c>
      <c r="H381" s="63">
        <v>60</v>
      </c>
      <c r="I381" s="63">
        <v>5</v>
      </c>
      <c r="J381" s="63">
        <v>5</v>
      </c>
      <c r="K381" s="63" t="s">
        <v>62</v>
      </c>
      <c r="L381" s="63" t="s">
        <v>56</v>
      </c>
      <c r="M381" s="63" t="s">
        <v>56</v>
      </c>
      <c r="N381" s="63">
        <v>55</v>
      </c>
      <c r="O381" s="63">
        <v>0</v>
      </c>
      <c r="P381" s="63">
        <v>0</v>
      </c>
      <c r="Q381" s="63">
        <v>0</v>
      </c>
      <c r="R381" s="63">
        <v>0</v>
      </c>
      <c r="S381" s="63">
        <v>0</v>
      </c>
    </row>
    <row r="382" spans="1:19" x14ac:dyDescent="0.3">
      <c r="A382" s="63" t="str">
        <f t="shared" si="81"/>
        <v>Lunchroom</v>
      </c>
      <c r="B382" s="63">
        <v>10</v>
      </c>
      <c r="C382" s="63" t="str">
        <f t="shared" si="80"/>
        <v>Lunchroom10</v>
      </c>
      <c r="D382" s="63" t="s">
        <v>66</v>
      </c>
      <c r="E382" s="63">
        <v>5</v>
      </c>
      <c r="F382" s="63">
        <v>0</v>
      </c>
      <c r="G382" s="63">
        <v>0</v>
      </c>
      <c r="H382" s="63">
        <v>60</v>
      </c>
      <c r="I382" s="63">
        <v>5</v>
      </c>
      <c r="J382" s="63">
        <v>5</v>
      </c>
      <c r="K382" s="63" t="s">
        <v>62</v>
      </c>
      <c r="L382" s="63" t="s">
        <v>56</v>
      </c>
      <c r="M382" s="63" t="s">
        <v>56</v>
      </c>
      <c r="N382" s="63">
        <v>45</v>
      </c>
      <c r="O382" s="63">
        <v>0</v>
      </c>
      <c r="P382" s="63">
        <v>0</v>
      </c>
      <c r="Q382" s="63">
        <v>0</v>
      </c>
      <c r="R382" s="63">
        <v>0</v>
      </c>
      <c r="S382" s="63">
        <v>0</v>
      </c>
    </row>
    <row r="383" spans="1:19" x14ac:dyDescent="0.3">
      <c r="A383" s="63" t="str">
        <f t="shared" si="81"/>
        <v>Lunchroom</v>
      </c>
      <c r="B383" s="63">
        <v>11</v>
      </c>
      <c r="C383" s="63" t="str">
        <f t="shared" si="80"/>
        <v>Lunchroom11</v>
      </c>
      <c r="D383" s="63" t="s">
        <v>67</v>
      </c>
      <c r="E383" s="63">
        <v>20</v>
      </c>
      <c r="F383" s="63">
        <v>0</v>
      </c>
      <c r="G383" s="63">
        <v>0</v>
      </c>
      <c r="H383" s="63">
        <v>90</v>
      </c>
      <c r="I383" s="63">
        <v>5</v>
      </c>
      <c r="J383" s="63">
        <v>5</v>
      </c>
      <c r="K383" s="63" t="s">
        <v>62</v>
      </c>
      <c r="L383" s="63" t="s">
        <v>56</v>
      </c>
      <c r="M383" s="63" t="s">
        <v>56</v>
      </c>
      <c r="N383" s="63">
        <v>40</v>
      </c>
      <c r="O383" s="63">
        <v>0</v>
      </c>
      <c r="P383" s="63">
        <v>0</v>
      </c>
      <c r="Q383" s="63">
        <v>0</v>
      </c>
      <c r="R383" s="63">
        <v>0</v>
      </c>
      <c r="S383" s="63">
        <v>0</v>
      </c>
    </row>
    <row r="384" spans="1:19" x14ac:dyDescent="0.3">
      <c r="A384" s="63" t="str">
        <f t="shared" si="81"/>
        <v>Lunchroom</v>
      </c>
      <c r="B384" s="63">
        <v>12</v>
      </c>
      <c r="C384" s="63" t="str">
        <f t="shared" si="80"/>
        <v>Lunchroom12</v>
      </c>
      <c r="D384" s="63" t="s">
        <v>68</v>
      </c>
      <c r="E384" s="63">
        <v>50</v>
      </c>
      <c r="F384" s="63">
        <v>0</v>
      </c>
      <c r="G384" s="63">
        <v>0</v>
      </c>
      <c r="H384" s="63">
        <v>90</v>
      </c>
      <c r="I384" s="63">
        <v>5</v>
      </c>
      <c r="J384" s="63">
        <v>5</v>
      </c>
      <c r="K384" s="63" t="s">
        <v>62</v>
      </c>
      <c r="L384" s="63" t="s">
        <v>56</v>
      </c>
      <c r="M384" s="63" t="s">
        <v>56</v>
      </c>
      <c r="N384" s="63">
        <v>45</v>
      </c>
      <c r="O384" s="63">
        <v>0</v>
      </c>
      <c r="P384" s="63">
        <v>0</v>
      </c>
      <c r="Q384" s="63">
        <v>0</v>
      </c>
      <c r="R384" s="63">
        <v>0</v>
      </c>
      <c r="S384" s="63">
        <v>0</v>
      </c>
    </row>
    <row r="385" spans="1:19" x14ac:dyDescent="0.3">
      <c r="A385" s="63" t="str">
        <f t="shared" si="81"/>
        <v>Lunchroom</v>
      </c>
      <c r="B385" s="63">
        <v>13</v>
      </c>
      <c r="C385" s="63" t="str">
        <f t="shared" si="80"/>
        <v>Lunchroom13</v>
      </c>
      <c r="D385" s="63" t="s">
        <v>69</v>
      </c>
      <c r="E385" s="63">
        <v>80</v>
      </c>
      <c r="F385" s="63">
        <v>0</v>
      </c>
      <c r="G385" s="63">
        <v>0</v>
      </c>
      <c r="H385" s="63">
        <v>90</v>
      </c>
      <c r="I385" s="63">
        <v>5</v>
      </c>
      <c r="J385" s="63">
        <v>5</v>
      </c>
      <c r="K385" s="63" t="s">
        <v>62</v>
      </c>
      <c r="L385" s="63" t="s">
        <v>56</v>
      </c>
      <c r="M385" s="63" t="s">
        <v>56</v>
      </c>
      <c r="N385" s="63">
        <v>40</v>
      </c>
      <c r="O385" s="63">
        <v>0</v>
      </c>
      <c r="P385" s="63">
        <v>0</v>
      </c>
      <c r="Q385" s="63">
        <v>0</v>
      </c>
      <c r="R385" s="63">
        <v>0</v>
      </c>
      <c r="S385" s="63">
        <v>0</v>
      </c>
    </row>
    <row r="386" spans="1:19" x14ac:dyDescent="0.3">
      <c r="A386" s="63" t="str">
        <f t="shared" si="81"/>
        <v>Lunchroom</v>
      </c>
      <c r="B386" s="63">
        <v>14</v>
      </c>
      <c r="C386" s="63" t="str">
        <f t="shared" si="80"/>
        <v>Lunchroom14</v>
      </c>
      <c r="D386" s="63" t="s">
        <v>70</v>
      </c>
      <c r="E386" s="63">
        <v>70</v>
      </c>
      <c r="F386" s="63">
        <v>0</v>
      </c>
      <c r="G386" s="63">
        <v>0</v>
      </c>
      <c r="H386" s="63">
        <v>90</v>
      </c>
      <c r="I386" s="63">
        <v>5</v>
      </c>
      <c r="J386" s="63">
        <v>5</v>
      </c>
      <c r="K386" s="63" t="s">
        <v>62</v>
      </c>
      <c r="L386" s="63" t="s">
        <v>56</v>
      </c>
      <c r="M386" s="63" t="s">
        <v>56</v>
      </c>
      <c r="N386" s="63">
        <v>35</v>
      </c>
      <c r="O386" s="63">
        <v>0</v>
      </c>
      <c r="P386" s="63">
        <v>0</v>
      </c>
      <c r="Q386" s="63">
        <v>0</v>
      </c>
      <c r="R386" s="63">
        <v>0</v>
      </c>
      <c r="S386" s="63">
        <v>0</v>
      </c>
    </row>
    <row r="387" spans="1:19" x14ac:dyDescent="0.3">
      <c r="A387" s="63" t="str">
        <f t="shared" si="81"/>
        <v>Lunchroom</v>
      </c>
      <c r="B387" s="63">
        <v>15</v>
      </c>
      <c r="C387" s="63" t="str">
        <f t="shared" si="80"/>
        <v>Lunchroom15</v>
      </c>
      <c r="D387" s="63" t="s">
        <v>71</v>
      </c>
      <c r="E387" s="63">
        <v>40</v>
      </c>
      <c r="F387" s="63">
        <v>0</v>
      </c>
      <c r="G387" s="63">
        <v>0</v>
      </c>
      <c r="H387" s="63">
        <v>90</v>
      </c>
      <c r="I387" s="63">
        <v>5</v>
      </c>
      <c r="J387" s="63">
        <v>5</v>
      </c>
      <c r="K387" s="63" t="s">
        <v>62</v>
      </c>
      <c r="L387" s="63" t="s">
        <v>56</v>
      </c>
      <c r="M387" s="63" t="s">
        <v>56</v>
      </c>
      <c r="N387" s="63">
        <v>30</v>
      </c>
      <c r="O387" s="63">
        <v>0</v>
      </c>
      <c r="P387" s="63">
        <v>0</v>
      </c>
      <c r="Q387" s="63">
        <v>0</v>
      </c>
      <c r="R387" s="63">
        <v>0</v>
      </c>
      <c r="S387" s="63">
        <v>0</v>
      </c>
    </row>
    <row r="388" spans="1:19" x14ac:dyDescent="0.3">
      <c r="A388" s="63" t="str">
        <f t="shared" si="81"/>
        <v>Lunchroom</v>
      </c>
      <c r="B388" s="63">
        <v>16</v>
      </c>
      <c r="C388" s="63" t="str">
        <f t="shared" si="80"/>
        <v>Lunchroom16</v>
      </c>
      <c r="D388" s="63" t="s">
        <v>72</v>
      </c>
      <c r="E388" s="63">
        <v>20</v>
      </c>
      <c r="F388" s="63">
        <v>0</v>
      </c>
      <c r="G388" s="63">
        <v>0</v>
      </c>
      <c r="H388" s="63">
        <v>60</v>
      </c>
      <c r="I388" s="63">
        <v>5</v>
      </c>
      <c r="J388" s="63">
        <v>5</v>
      </c>
      <c r="K388" s="63" t="s">
        <v>62</v>
      </c>
      <c r="L388" s="63" t="s">
        <v>56</v>
      </c>
      <c r="M388" s="63" t="s">
        <v>56</v>
      </c>
      <c r="N388" s="63">
        <v>30</v>
      </c>
      <c r="O388" s="63">
        <v>0</v>
      </c>
      <c r="P388" s="63">
        <v>0</v>
      </c>
      <c r="Q388" s="63">
        <v>0</v>
      </c>
      <c r="R388" s="63">
        <v>0</v>
      </c>
      <c r="S388" s="63">
        <v>0</v>
      </c>
    </row>
    <row r="389" spans="1:19" x14ac:dyDescent="0.3">
      <c r="A389" s="63" t="str">
        <f t="shared" si="81"/>
        <v>Lunchroom</v>
      </c>
      <c r="B389" s="63">
        <v>17</v>
      </c>
      <c r="C389" s="63" t="str">
        <f t="shared" si="80"/>
        <v>Lunchroom17</v>
      </c>
      <c r="D389" s="63" t="s">
        <v>73</v>
      </c>
      <c r="E389" s="63">
        <v>10</v>
      </c>
      <c r="F389" s="63">
        <v>0</v>
      </c>
      <c r="G389" s="63">
        <v>0</v>
      </c>
      <c r="H389" s="63">
        <v>40</v>
      </c>
      <c r="I389" s="63">
        <v>5</v>
      </c>
      <c r="J389" s="63">
        <v>5</v>
      </c>
      <c r="K389" s="63" t="s">
        <v>62</v>
      </c>
      <c r="L389" s="63" t="s">
        <v>56</v>
      </c>
      <c r="M389" s="63" t="s">
        <v>56</v>
      </c>
      <c r="N389" s="63">
        <v>30</v>
      </c>
      <c r="O389" s="63">
        <v>0</v>
      </c>
      <c r="P389" s="63">
        <v>0</v>
      </c>
      <c r="Q389" s="63">
        <v>0</v>
      </c>
      <c r="R389" s="63">
        <v>0</v>
      </c>
      <c r="S389" s="63">
        <v>0</v>
      </c>
    </row>
    <row r="390" spans="1:19" x14ac:dyDescent="0.3">
      <c r="A390" s="63" t="str">
        <f t="shared" si="81"/>
        <v>Lunchroom</v>
      </c>
      <c r="B390" s="63">
        <v>18</v>
      </c>
      <c r="C390" s="63" t="str">
        <f t="shared" si="80"/>
        <v>Lunchroom18</v>
      </c>
      <c r="D390" s="63" t="s">
        <v>74</v>
      </c>
      <c r="E390" s="63">
        <v>5</v>
      </c>
      <c r="F390" s="63">
        <v>0</v>
      </c>
      <c r="G390" s="63">
        <v>0</v>
      </c>
      <c r="H390" s="63">
        <v>5</v>
      </c>
      <c r="I390" s="63">
        <v>5</v>
      </c>
      <c r="J390" s="63">
        <v>5</v>
      </c>
      <c r="K390" s="63" t="s">
        <v>62</v>
      </c>
      <c r="L390" s="63" t="s">
        <v>56</v>
      </c>
      <c r="M390" s="63" t="s">
        <v>56</v>
      </c>
      <c r="N390" s="63">
        <v>40</v>
      </c>
      <c r="O390" s="63">
        <v>0</v>
      </c>
      <c r="P390" s="63">
        <v>0</v>
      </c>
      <c r="Q390" s="63">
        <v>0</v>
      </c>
      <c r="R390" s="63">
        <v>0</v>
      </c>
      <c r="S390" s="63">
        <v>0</v>
      </c>
    </row>
    <row r="391" spans="1:19" x14ac:dyDescent="0.3">
      <c r="A391" s="63" t="str">
        <f t="shared" si="81"/>
        <v>Lunchroom</v>
      </c>
      <c r="B391" s="63">
        <v>19</v>
      </c>
      <c r="C391" s="63" t="str">
        <f t="shared" si="80"/>
        <v>Lunchroom19</v>
      </c>
      <c r="D391" s="63" t="s">
        <v>75</v>
      </c>
      <c r="E391" s="63">
        <v>0</v>
      </c>
      <c r="F391" s="63">
        <v>0</v>
      </c>
      <c r="G391" s="63">
        <v>0</v>
      </c>
      <c r="H391" s="63">
        <v>5</v>
      </c>
      <c r="I391" s="63">
        <v>5</v>
      </c>
      <c r="J391" s="63">
        <v>5</v>
      </c>
      <c r="K391" s="63" t="s">
        <v>56</v>
      </c>
      <c r="L391" s="63" t="s">
        <v>56</v>
      </c>
      <c r="M391" s="63" t="s">
        <v>56</v>
      </c>
      <c r="N391" s="63">
        <v>55</v>
      </c>
      <c r="O391" s="63">
        <v>0</v>
      </c>
      <c r="P391" s="63">
        <v>0</v>
      </c>
      <c r="Q391" s="63">
        <v>0</v>
      </c>
      <c r="R391" s="63">
        <v>0</v>
      </c>
      <c r="S391" s="63">
        <v>0</v>
      </c>
    </row>
    <row r="392" spans="1:19" x14ac:dyDescent="0.3">
      <c r="A392" s="63" t="str">
        <f t="shared" si="81"/>
        <v>Lunchroom</v>
      </c>
      <c r="B392" s="63">
        <v>20</v>
      </c>
      <c r="C392" s="63" t="str">
        <f t="shared" si="80"/>
        <v>Lunchroom20</v>
      </c>
      <c r="D392" s="63" t="s">
        <v>76</v>
      </c>
      <c r="E392" s="63">
        <v>0</v>
      </c>
      <c r="F392" s="63">
        <v>0</v>
      </c>
      <c r="G392" s="63">
        <v>0</v>
      </c>
      <c r="H392" s="63">
        <v>5</v>
      </c>
      <c r="I392" s="63">
        <v>5</v>
      </c>
      <c r="J392" s="63">
        <v>5</v>
      </c>
      <c r="K392" s="63" t="s">
        <v>56</v>
      </c>
      <c r="L392" s="63" t="s">
        <v>56</v>
      </c>
      <c r="M392" s="63" t="s">
        <v>56</v>
      </c>
      <c r="N392" s="63">
        <v>0</v>
      </c>
      <c r="O392" s="63">
        <v>0</v>
      </c>
      <c r="P392" s="63">
        <v>0</v>
      </c>
      <c r="Q392" s="63">
        <v>0</v>
      </c>
      <c r="R392" s="63">
        <v>0</v>
      </c>
      <c r="S392" s="63">
        <v>0</v>
      </c>
    </row>
    <row r="393" spans="1:19" x14ac:dyDescent="0.3">
      <c r="A393" s="63" t="str">
        <f t="shared" si="81"/>
        <v>Lunchroom</v>
      </c>
      <c r="B393" s="63">
        <v>21</v>
      </c>
      <c r="C393" s="63" t="str">
        <f t="shared" si="80"/>
        <v>Lunchroom21</v>
      </c>
      <c r="D393" s="63" t="s">
        <v>77</v>
      </c>
      <c r="E393" s="63">
        <v>0</v>
      </c>
      <c r="F393" s="63">
        <v>0</v>
      </c>
      <c r="G393" s="63">
        <v>0</v>
      </c>
      <c r="H393" s="63">
        <v>5</v>
      </c>
      <c r="I393" s="63">
        <v>5</v>
      </c>
      <c r="J393" s="63">
        <v>5</v>
      </c>
      <c r="K393" s="63" t="s">
        <v>56</v>
      </c>
      <c r="L393" s="63" t="s">
        <v>56</v>
      </c>
      <c r="M393" s="63" t="s">
        <v>56</v>
      </c>
      <c r="N393" s="63">
        <v>0</v>
      </c>
      <c r="O393" s="63">
        <v>0</v>
      </c>
      <c r="P393" s="63">
        <v>0</v>
      </c>
      <c r="Q393" s="63">
        <v>0</v>
      </c>
      <c r="R393" s="63">
        <v>0</v>
      </c>
      <c r="S393" s="63">
        <v>0</v>
      </c>
    </row>
    <row r="394" spans="1:19" x14ac:dyDescent="0.3">
      <c r="A394" s="63" t="str">
        <f t="shared" si="81"/>
        <v>Lunchroom</v>
      </c>
      <c r="B394" s="63">
        <v>22</v>
      </c>
      <c r="C394" s="63" t="str">
        <f t="shared" si="80"/>
        <v>Lunchroom22</v>
      </c>
      <c r="D394" s="63" t="s">
        <v>78</v>
      </c>
      <c r="E394" s="63">
        <v>0</v>
      </c>
      <c r="F394" s="63">
        <v>0</v>
      </c>
      <c r="G394" s="63">
        <v>0</v>
      </c>
      <c r="H394" s="63">
        <v>5</v>
      </c>
      <c r="I394" s="63">
        <v>5</v>
      </c>
      <c r="J394" s="63">
        <v>5</v>
      </c>
      <c r="K394" s="63" t="s">
        <v>56</v>
      </c>
      <c r="L394" s="63" t="s">
        <v>56</v>
      </c>
      <c r="M394" s="63" t="s">
        <v>56</v>
      </c>
      <c r="N394" s="63">
        <v>0</v>
      </c>
      <c r="O394" s="63">
        <v>0</v>
      </c>
      <c r="P394" s="63">
        <v>0</v>
      </c>
      <c r="Q394" s="63">
        <v>0</v>
      </c>
      <c r="R394" s="63">
        <v>0</v>
      </c>
      <c r="S394" s="63">
        <v>0</v>
      </c>
    </row>
    <row r="395" spans="1:19" x14ac:dyDescent="0.3">
      <c r="A395" s="63" t="str">
        <f t="shared" si="81"/>
        <v>Lunchroom</v>
      </c>
      <c r="B395" s="63">
        <v>23</v>
      </c>
      <c r="C395" s="63" t="str">
        <f t="shared" si="80"/>
        <v>Lunchroom23</v>
      </c>
      <c r="D395" s="63" t="s">
        <v>79</v>
      </c>
      <c r="E395" s="63">
        <v>0</v>
      </c>
      <c r="F395" s="63">
        <v>0</v>
      </c>
      <c r="G395" s="63">
        <v>0</v>
      </c>
      <c r="H395" s="63">
        <v>5</v>
      </c>
      <c r="I395" s="63">
        <v>5</v>
      </c>
      <c r="J395" s="63">
        <v>5</v>
      </c>
      <c r="K395" s="63" t="s">
        <v>56</v>
      </c>
      <c r="L395" s="63" t="s">
        <v>56</v>
      </c>
      <c r="M395" s="63" t="s">
        <v>56</v>
      </c>
      <c r="N395" s="63">
        <v>0</v>
      </c>
      <c r="O395" s="63">
        <v>0</v>
      </c>
      <c r="P395" s="63">
        <v>0</v>
      </c>
      <c r="Q395" s="63">
        <v>0</v>
      </c>
      <c r="R395" s="63">
        <v>0</v>
      </c>
      <c r="S395" s="63">
        <v>0</v>
      </c>
    </row>
    <row r="396" spans="1:19" x14ac:dyDescent="0.3">
      <c r="A396" s="63" t="str">
        <f t="shared" si="81"/>
        <v>Lunchroom</v>
      </c>
      <c r="B396" s="63">
        <v>24</v>
      </c>
      <c r="C396" s="63" t="str">
        <f t="shared" si="80"/>
        <v>Lunchroom24</v>
      </c>
      <c r="D396" s="63" t="s">
        <v>80</v>
      </c>
      <c r="E396" s="63">
        <v>0</v>
      </c>
      <c r="F396" s="63">
        <v>0</v>
      </c>
      <c r="G396" s="63">
        <v>0</v>
      </c>
      <c r="H396" s="63">
        <v>5</v>
      </c>
      <c r="I396" s="63">
        <v>5</v>
      </c>
      <c r="J396" s="63">
        <v>5</v>
      </c>
      <c r="K396" s="63" t="s">
        <v>56</v>
      </c>
      <c r="L396" s="63" t="s">
        <v>56</v>
      </c>
      <c r="M396" s="63" t="s">
        <v>56</v>
      </c>
      <c r="N396" s="63">
        <v>0</v>
      </c>
      <c r="O396" s="63">
        <v>0</v>
      </c>
      <c r="P396" s="63">
        <v>0</v>
      </c>
      <c r="Q396" s="63">
        <v>0</v>
      </c>
      <c r="R396" s="63">
        <v>0</v>
      </c>
      <c r="S396" s="63">
        <v>0</v>
      </c>
    </row>
    <row r="397" spans="1:19" x14ac:dyDescent="0.3">
      <c r="D397" s="63" t="s">
        <v>155</v>
      </c>
      <c r="E397" s="90">
        <f>AVERAGE(E373:E396)</f>
        <v>12.916666666666666</v>
      </c>
      <c r="F397" s="90">
        <f t="shared" ref="F397" si="82">AVERAGE(F373:F396)</f>
        <v>0</v>
      </c>
      <c r="G397" s="90">
        <f t="shared" ref="G397" si="83">AVERAGE(G373:G396)</f>
        <v>0</v>
      </c>
      <c r="H397" s="90">
        <f t="shared" ref="H397" si="84">AVERAGE(H373:H396)</f>
        <v>32.5</v>
      </c>
      <c r="I397" s="90">
        <f t="shared" ref="I397" si="85">AVERAGE(I373:I396)</f>
        <v>5</v>
      </c>
      <c r="J397" s="90">
        <f t="shared" ref="J397" si="86">AVERAGE(J373:J396)</f>
        <v>5</v>
      </c>
    </row>
    <row r="398" spans="1:19" x14ac:dyDescent="0.3">
      <c r="D398" s="63" t="s">
        <v>156</v>
      </c>
      <c r="E398" s="91">
        <f>E397*5/7+F397/7+G397/7</f>
        <v>9.2261904761904763</v>
      </c>
      <c r="F398" s="92"/>
      <c r="G398" s="92"/>
      <c r="H398" s="91">
        <f>H397*5/7+I397/7+J397/7</f>
        <v>24.642857142857146</v>
      </c>
      <c r="I398" s="92"/>
      <c r="J398" s="92"/>
    </row>
    <row r="399" spans="1:19" x14ac:dyDescent="0.3">
      <c r="E399" s="91"/>
      <c r="F399" s="92"/>
      <c r="G399" s="92"/>
      <c r="H399" s="91"/>
      <c r="I399" s="92"/>
      <c r="J399" s="92"/>
    </row>
  </sheetData>
  <mergeCells count="78">
    <mergeCell ref="D370:S370"/>
    <mergeCell ref="E371:G371"/>
    <mergeCell ref="H371:J371"/>
    <mergeCell ref="K371:M371"/>
    <mergeCell ref="N371:P371"/>
    <mergeCell ref="Q371:S371"/>
    <mergeCell ref="D339:S339"/>
    <mergeCell ref="E340:G340"/>
    <mergeCell ref="H340:J340"/>
    <mergeCell ref="K340:M340"/>
    <mergeCell ref="N340:P340"/>
    <mergeCell ref="Q340:S340"/>
    <mergeCell ref="D308:S308"/>
    <mergeCell ref="E309:G309"/>
    <mergeCell ref="H309:J309"/>
    <mergeCell ref="K309:M309"/>
    <mergeCell ref="N309:P309"/>
    <mergeCell ref="Q309:S309"/>
    <mergeCell ref="D277:S277"/>
    <mergeCell ref="E278:G278"/>
    <mergeCell ref="H278:J278"/>
    <mergeCell ref="K278:M278"/>
    <mergeCell ref="N278:P278"/>
    <mergeCell ref="Q278:S278"/>
    <mergeCell ref="D246:S246"/>
    <mergeCell ref="E247:G247"/>
    <mergeCell ref="H247:J247"/>
    <mergeCell ref="K247:M247"/>
    <mergeCell ref="N247:P247"/>
    <mergeCell ref="Q247:S247"/>
    <mergeCell ref="D215:S215"/>
    <mergeCell ref="E216:G216"/>
    <mergeCell ref="H216:J216"/>
    <mergeCell ref="K216:M216"/>
    <mergeCell ref="N216:P216"/>
    <mergeCell ref="Q216:S216"/>
    <mergeCell ref="D184:S184"/>
    <mergeCell ref="E185:G185"/>
    <mergeCell ref="H185:J185"/>
    <mergeCell ref="K185:M185"/>
    <mergeCell ref="N185:P185"/>
    <mergeCell ref="Q185:S185"/>
    <mergeCell ref="D153:S153"/>
    <mergeCell ref="E154:G154"/>
    <mergeCell ref="H154:J154"/>
    <mergeCell ref="K154:M154"/>
    <mergeCell ref="N154:P154"/>
    <mergeCell ref="Q154:S154"/>
    <mergeCell ref="D122:S122"/>
    <mergeCell ref="E123:G123"/>
    <mergeCell ref="H123:J123"/>
    <mergeCell ref="K123:M123"/>
    <mergeCell ref="N123:P123"/>
    <mergeCell ref="Q123:S123"/>
    <mergeCell ref="D91:S91"/>
    <mergeCell ref="E92:G92"/>
    <mergeCell ref="H92:J92"/>
    <mergeCell ref="K92:M92"/>
    <mergeCell ref="N92:P92"/>
    <mergeCell ref="Q92:S92"/>
    <mergeCell ref="D61:S61"/>
    <mergeCell ref="E62:G62"/>
    <mergeCell ref="H62:J62"/>
    <mergeCell ref="K62:M62"/>
    <mergeCell ref="N62:P62"/>
    <mergeCell ref="Q62:S62"/>
    <mergeCell ref="D31:S31"/>
    <mergeCell ref="E32:G32"/>
    <mergeCell ref="H32:J32"/>
    <mergeCell ref="K32:M32"/>
    <mergeCell ref="N32:P32"/>
    <mergeCell ref="Q32:S32"/>
    <mergeCell ref="D1:S1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Occupancy &amp; EPD &amp; LPD</vt:lpstr>
      <vt:lpstr>Schedules</vt:lpstr>
      <vt:lpstr>ASHRAE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John Bynum</cp:lastModifiedBy>
  <dcterms:created xsi:type="dcterms:W3CDTF">2018-03-28T09:59:20Z</dcterms:created>
  <dcterms:modified xsi:type="dcterms:W3CDTF">2021-05-06T15:11:28Z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2021-05-06T15:11:28Z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dd7be2b2-e11d-4719-836a-6fa3cd17e967</vt:lpwstr>
  </property>
  <property fmtid="{D5CDD505-2E9C-101B-9397-08002B2CF9AE}" pid="8" name="MSIP_Label_82fa3fd3-029b-403d-91b4-1dc930cb0e60_ContentBits">
    <vt:lpwstr>0</vt:lpwstr>
  </property>
</Properties>
</file>