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ech Srvs\RAC Spring 2018\Implementation Plan\"/>
    </mc:Choice>
  </mc:AlternateContent>
  <bookViews>
    <workbookView xWindow="0" yWindow="0" windowWidth="13310" windowHeight="6040" tabRatio="601" firstSheet="1" activeTab="2"/>
  </bookViews>
  <sheets>
    <sheet name="Goals" sheetId="4" r:id="rId1"/>
    <sheet name="Current Plan" sheetId="1" r:id="rId2"/>
    <sheet name="Returned Topics" sheetId="2" r:id="rId3"/>
    <sheet name="Dropped Topics" sheetId="3" r:id="rId4"/>
  </sheets>
  <definedNames>
    <definedName name="_Key1" hidden="1">'Current Plan'!#REF!</definedName>
    <definedName name="_Order1" hidden="1">255</definedName>
    <definedName name="_Order2" hidden="1">255</definedName>
    <definedName name="_Sort" hidden="1">'Current Plan'!$D$49:$L$72</definedName>
    <definedName name="_xlnm.Print_Area" localSheetId="1">'Current Plan'!$A$1:$AE$72</definedName>
    <definedName name="_xlnm.Print_Area" localSheetId="0">Goals!$A$1:$W$44</definedName>
    <definedName name="_xlnm.Print_Titles" localSheetId="1">'Current Plan'!$2:$3</definedName>
    <definedName name="_xlnm.Print_Titles">'Current Plan'!$D$2:$IQ$3</definedName>
    <definedName name="Print_Titles_MI" localSheetId="1">'Current Plan'!$2:$3</definedName>
    <definedName name="PRINT_TITLES_MI">'Current Plan'!$D$2:$IQ$3</definedName>
  </definedNames>
  <calcPr calcId="152511"/>
</workbook>
</file>

<file path=xl/calcChain.xml><?xml version="1.0" encoding="utf-8"?>
<calcChain xmlns="http://schemas.openxmlformats.org/spreadsheetml/2006/main">
  <c r="F72" i="1" l="1"/>
  <c r="Z15" i="3" l="1"/>
  <c r="Z16" i="3"/>
  <c r="AB17" i="3"/>
  <c r="AC17" i="3"/>
  <c r="AB20" i="3"/>
  <c r="AC20" i="3" s="1"/>
  <c r="AA5" i="1"/>
  <c r="AA47" i="1" s="1"/>
  <c r="AA71" i="1" s="1"/>
  <c r="AE71" i="1" s="1"/>
  <c r="AB5" i="1"/>
  <c r="AB47" i="1" s="1"/>
  <c r="AB71" i="1" s="1"/>
  <c r="AC5" i="1"/>
  <c r="AC47" i="1" s="1"/>
  <c r="AC71" i="1" s="1"/>
  <c r="AD5" i="1"/>
  <c r="AD47" i="1" s="1"/>
</calcChain>
</file>

<file path=xl/sharedStrings.xml><?xml version="1.0" encoding="utf-8"?>
<sst xmlns="http://schemas.openxmlformats.org/spreadsheetml/2006/main" count="934" uniqueCount="429">
  <si>
    <t>JULY 2011</t>
  </si>
  <si>
    <t>OCCUPANT RESPONSE TO THE NOISE OF RESIDENTIAL VENTILATION FANS</t>
  </si>
  <si>
    <t>A5</t>
  </si>
  <si>
    <t>EVALUATION OF THE IMPACT OF A MONOCHLORAMINE DISINFECTION ON LEGIONELLA COLONIZATION OF AN INSTITUTIONAL SERVICE WATER SYSTEM AND ON THE INCIDENCE OF HEALTH CARE ASSOCIATED LEGIONNAIRES' DISEASE (LD)</t>
  </si>
  <si>
    <t>B2, B3, E1, E2</t>
  </si>
  <si>
    <t>PROCEDURES TO GENERATE HOURLY CLIMATIC DATA FROM SPARSE DATA SETS</t>
  </si>
  <si>
    <t>A6, C1, C6, E2</t>
  </si>
  <si>
    <t>Additional Project Funds that are likely to be Committed in February 2010</t>
  </si>
  <si>
    <t>DEC. 15, 2010</t>
  </si>
  <si>
    <t>FEB. 1, 2013</t>
  </si>
  <si>
    <t>TUBE-TO-TUBE CONDUCTION EFFECTS IN FINNED TUBE HEAT EXCHANGERS</t>
  </si>
  <si>
    <t>TESTING AND EVALUATION OF OZONE FILTERS FOR IMPROVING IAQ</t>
  </si>
  <si>
    <t>C1, D2, D1, A1, A6, A7</t>
  </si>
  <si>
    <t>EST. COST</t>
  </si>
  <si>
    <t>RESPONSIBLE TC/TG</t>
  </si>
  <si>
    <t>STATUS</t>
  </si>
  <si>
    <t>TOPIC #</t>
  </si>
  <si>
    <t>CO-SPONSOR TCs</t>
  </si>
  <si>
    <t>1st DRAFT OF WORK STATEMENT DUE TO RAC BY THIS DATE</t>
  </si>
  <si>
    <t>OBJECTIVE</t>
  </si>
  <si>
    <t xml:space="preserve">REQUIREMENT SATISFIED </t>
  </si>
  <si>
    <r>
      <t>B2</t>
    </r>
    <r>
      <rPr>
        <sz val="7"/>
        <rFont val="Arial"/>
        <family val="2"/>
      </rPr>
      <t>. Provide optimal indoor environment for bldgs, vehicles, &amp; facilities with respect to comfort, productivity, health, &amp; safety</t>
    </r>
  </si>
  <si>
    <r>
      <t>B3</t>
    </r>
    <r>
      <rPr>
        <sz val="7"/>
        <rFont val="Arial"/>
        <family val="2"/>
      </rPr>
      <t>. Understand better how contagious viruses are transmitted in indoor environments and develop countermeasures</t>
    </r>
  </si>
  <si>
    <r>
      <t>B4</t>
    </r>
    <r>
      <rPr>
        <sz val="7"/>
        <rFont val="Arial"/>
        <family val="2"/>
      </rPr>
      <t>. Develop self-diagnostic inspection methods for HVAC systems that minimize impacts on comfort, health, &amp; productivity</t>
    </r>
  </si>
  <si>
    <r>
      <t>C1</t>
    </r>
    <r>
      <rPr>
        <sz val="7"/>
        <rFont val="Arial"/>
        <family val="2"/>
      </rPr>
      <t>. Develop more effective tools that will improve the productivity of the design process by 25% by 2015</t>
    </r>
  </si>
  <si>
    <r>
      <t>C2</t>
    </r>
    <r>
      <rPr>
        <sz val="7"/>
        <rFont val="Arial"/>
        <family val="2"/>
      </rPr>
      <t>. Develop dual path standards where paths are a) Prescriptive based, and b) Performance based</t>
    </r>
  </si>
  <si>
    <r>
      <t>C3</t>
    </r>
    <r>
      <rPr>
        <sz val="7"/>
        <rFont val="Arial"/>
        <family val="2"/>
      </rPr>
      <t>. Develop methods to allow a designer to accurately model a bldg in virtual reality in no more than 1 week by 2010</t>
    </r>
  </si>
  <si>
    <r>
      <t>C4</t>
    </r>
    <r>
      <rPr>
        <sz val="7"/>
        <rFont val="Arial"/>
        <family val="2"/>
      </rPr>
      <t>. Develop a measurement-based rating system to establish the environmental performance of a bldg &amp; its systems</t>
    </r>
  </si>
  <si>
    <r>
      <t>C5</t>
    </r>
    <r>
      <rPr>
        <sz val="7"/>
        <rFont val="Arial"/>
        <family val="2"/>
      </rPr>
      <t>. Develop self-calibrating &amp; low-cost sensor systems that measure control variables (comfort, health, productivity)</t>
    </r>
  </si>
  <si>
    <r>
      <t>C6</t>
    </r>
    <r>
      <rPr>
        <sz val="7"/>
        <rFont val="Arial"/>
        <family val="2"/>
      </rPr>
      <t>. Establish design tools to improve the installed energy eff. of HVAC&amp;R systems and components</t>
    </r>
  </si>
  <si>
    <r>
      <t>C7</t>
    </r>
    <r>
      <rPr>
        <sz val="7"/>
        <rFont val="Arial"/>
        <family val="2"/>
      </rPr>
      <t>. Provide design guidance for bldgs. and systems to address the past and expected change in climatic conditions</t>
    </r>
  </si>
  <si>
    <r>
      <t>D1</t>
    </r>
    <r>
      <rPr>
        <sz val="7"/>
        <rFont val="Arial"/>
        <family val="2"/>
      </rPr>
      <t>. Establish techniques to improve energy eff. &amp; reliability of HVAC&amp;R components</t>
    </r>
  </si>
  <si>
    <r>
      <t>D2</t>
    </r>
    <r>
      <rPr>
        <sz val="7"/>
        <rFont val="Arial"/>
        <family val="2"/>
      </rPr>
      <t>. Continue research into new alternative and natural refrigerants</t>
    </r>
  </si>
  <si>
    <r>
      <t>D3</t>
    </r>
    <r>
      <rPr>
        <sz val="7"/>
        <rFont val="Arial"/>
        <family val="2"/>
      </rPr>
      <t>. Improve performance and reliability and minimize the environmental impacts of working fluids and materials</t>
    </r>
  </si>
  <si>
    <r>
      <t>D4</t>
    </r>
    <r>
      <rPr>
        <sz val="7"/>
        <rFont val="Arial"/>
        <family val="2"/>
      </rPr>
      <t xml:space="preserve">. </t>
    </r>
    <r>
      <rPr>
        <sz val="7"/>
        <rFont val="Arial"/>
        <family val="2"/>
      </rPr>
      <t>Advance ASHRAE's role in the safety and security of food distribution</t>
    </r>
  </si>
  <si>
    <r>
      <t>D5</t>
    </r>
    <r>
      <rPr>
        <sz val="7"/>
        <rFont val="Arial"/>
        <family val="2"/>
      </rPr>
      <t>. Develop reliable, durable, and self-correcting sensor technology for monitoring IEQ, pollutants, energy conservation, &amp; FDD</t>
    </r>
  </si>
  <si>
    <r>
      <t>D6</t>
    </r>
    <r>
      <rPr>
        <sz val="7"/>
        <rFont val="Arial"/>
        <family val="2"/>
      </rPr>
      <t>. Move one or more non-traditional technologies to market readiness by 2010</t>
    </r>
  </si>
  <si>
    <r>
      <t>D7</t>
    </r>
    <r>
      <rPr>
        <sz val="7"/>
        <rFont val="Arial"/>
        <family val="2"/>
      </rPr>
      <t>.  Develop techniques that reduce the installed energy use of HVAC&amp;R system auxiliary equipment 50% by 2015</t>
    </r>
  </si>
  <si>
    <r>
      <t>E1</t>
    </r>
    <r>
      <rPr>
        <sz val="7"/>
        <rFont val="Arial"/>
        <family val="2"/>
      </rPr>
      <t>. Make the results of ASHRAE research available to the technical committee</t>
    </r>
  </si>
  <si>
    <r>
      <t>E2</t>
    </r>
    <r>
      <rPr>
        <sz val="7"/>
        <rFont val="Arial"/>
        <family val="2"/>
      </rPr>
      <t>. Ensure that ASHRAE research has an international impact</t>
    </r>
  </si>
  <si>
    <t>REQUIREMENT SATISFIED</t>
  </si>
  <si>
    <t xml:space="preserve"> #</t>
  </si>
  <si>
    <t>TRP-R</t>
  </si>
  <si>
    <t>WS</t>
  </si>
  <si>
    <t>RTAR</t>
  </si>
  <si>
    <t>C.  TOOLS AND APPLICATIONS THEME</t>
  </si>
  <si>
    <t>D.  EQUIPMENT, COMPONENTS &amp; MATERIALS THEME</t>
  </si>
  <si>
    <t>E.  EDUCATION &amp; OUTREACH THEME</t>
  </si>
  <si>
    <r>
      <t xml:space="preserve">Proposed Rating:                       None                      Low                     Medium </t>
    </r>
    <r>
      <rPr>
        <sz val="6"/>
        <rFont val="Arial"/>
        <family val="2"/>
      </rPr>
      <t xml:space="preserve"> </t>
    </r>
    <r>
      <rPr>
        <b/>
        <sz val="6"/>
        <rFont val="Arial"/>
        <family val="2"/>
      </rPr>
      <t xml:space="preserve">                    Med.-High                     High</t>
    </r>
    <r>
      <rPr>
        <sz val="6"/>
        <rFont val="Arial"/>
        <family val="2"/>
      </rPr>
      <t xml:space="preserve">                                            </t>
    </r>
  </si>
  <si>
    <t xml:space="preserve"> 0 pts                      45 pts               135 pts              270 pts                       405 pts              </t>
  </si>
  <si>
    <t>TRP</t>
  </si>
  <si>
    <t>RAC APPROVAL FOR BID REQUIRED BY THIS DATE OR DROPPED</t>
  </si>
  <si>
    <t>C1, C3</t>
  </si>
  <si>
    <t>A1, B2</t>
  </si>
  <si>
    <t xml:space="preserve"> TITLE</t>
  </si>
  <si>
    <t xml:space="preserve"> </t>
  </si>
  <si>
    <t>=</t>
  </si>
  <si>
    <t>Total Score</t>
  </si>
  <si>
    <t>None</t>
  </si>
  <si>
    <t xml:space="preserve">0 pts                            10 pts               30 pts              90 pts              </t>
  </si>
  <si>
    <t xml:space="preserve">  0 pts                          10 pts                                                        30 pts              90 pts              </t>
  </si>
  <si>
    <t xml:space="preserve"> 0 pts                           5 pts               15 pts              45 pts              </t>
  </si>
  <si>
    <t>D2, D3</t>
  </si>
  <si>
    <t>RESPONSIBLE TC/TG/SSPC</t>
  </si>
  <si>
    <r>
      <t>A1</t>
    </r>
    <r>
      <rPr>
        <sz val="7"/>
        <rFont val="Arial"/>
        <family val="2"/>
      </rPr>
      <t>. Provide guidance on techniques and move 30% towards net zero-energy use bldgs by 2008, 50% by 2012, and 70% by 2015</t>
    </r>
  </si>
  <si>
    <r>
      <t>A2</t>
    </r>
    <r>
      <rPr>
        <sz val="7"/>
        <rFont val="Arial"/>
        <family val="2"/>
      </rPr>
      <t>. Produce by 2015 new residential and light commercial bldgs that use 70% less energy based on ASHRAE 90.2-2001</t>
    </r>
  </si>
  <si>
    <r>
      <t>A3</t>
    </r>
    <r>
      <rPr>
        <sz val="7"/>
        <rFont val="Arial"/>
        <family val="2"/>
      </rPr>
      <t>. Develop by 2015 economically viable applications of renewable energy that reduce conventional energy usage by 25%</t>
    </r>
  </si>
  <si>
    <r>
      <t>A4</t>
    </r>
    <r>
      <rPr>
        <sz val="7"/>
        <rFont val="Arial"/>
        <family val="2"/>
      </rPr>
      <t>. Develop systems and components that reduce energy use in supermarkets by 30% by 2015</t>
    </r>
  </si>
  <si>
    <r>
      <t>A5</t>
    </r>
    <r>
      <rPr>
        <sz val="7"/>
        <rFont val="Arial"/>
        <family val="2"/>
      </rPr>
      <t>. Optimize &amp; make consistent ASHRAE standards 90, 62, AND 55 for energy efficiency &amp; IEQ for indoor built environments</t>
    </r>
  </si>
  <si>
    <r>
      <t>A6</t>
    </r>
    <r>
      <rPr>
        <sz val="7"/>
        <rFont val="Arial"/>
        <family val="2"/>
      </rPr>
      <t>. Develop integrated best practices design methods that optimize energy eff., life cycle cost, IEQ, and environmental impact</t>
    </r>
  </si>
  <si>
    <r>
      <t>A8</t>
    </r>
    <r>
      <rPr>
        <sz val="7"/>
        <rFont val="Arial"/>
        <family val="2"/>
      </rPr>
      <t>.  Establish benchmark data on energy use in industrial refrigeration</t>
    </r>
  </si>
  <si>
    <r>
      <t>B1</t>
    </r>
    <r>
      <rPr>
        <sz val="7"/>
        <rFont val="Arial"/>
        <family val="2"/>
      </rPr>
      <t>. Make improvements in occupant health and comfort that yield 20% increase in productivity by 2015</t>
    </r>
  </si>
  <si>
    <r>
      <t xml:space="preserve">Rating:                  None: </t>
    </r>
    <r>
      <rPr>
        <b/>
        <sz val="6"/>
        <rFont val="Arial"/>
        <family val="2"/>
      </rPr>
      <t xml:space="preserve">                         Low:</t>
    </r>
    <r>
      <rPr>
        <b/>
        <sz val="6"/>
        <rFont val="Arial"/>
        <family val="2"/>
      </rPr>
      <t xml:space="preserve">                      Medium: </t>
    </r>
    <r>
      <rPr>
        <sz val="6"/>
        <rFont val="Arial"/>
        <family val="2"/>
      </rPr>
      <t xml:space="preserve"> </t>
    </r>
    <r>
      <rPr>
        <b/>
        <sz val="6"/>
        <rFont val="Arial"/>
        <family val="2"/>
      </rPr>
      <t xml:space="preserve">                     High: </t>
    </r>
  </si>
  <si>
    <t>SUBMISSION HISTORY</t>
  </si>
  <si>
    <r>
      <t xml:space="preserve">Rating:                                                      None: </t>
    </r>
    <r>
      <rPr>
        <sz val="6"/>
        <rFont val="Arial"/>
        <family val="2"/>
      </rPr>
      <t xml:space="preserve">e.g. missing info. </t>
    </r>
    <r>
      <rPr>
        <b/>
        <sz val="6"/>
        <rFont val="Arial"/>
        <family val="2"/>
      </rPr>
      <t xml:space="preserve">                          Low: </t>
    </r>
    <r>
      <rPr>
        <sz val="6"/>
        <rFont val="Arial"/>
        <family val="2"/>
      </rPr>
      <t>e.g. limited use &amp; small improvement</t>
    </r>
    <r>
      <rPr>
        <b/>
        <sz val="6"/>
        <rFont val="Arial"/>
        <family val="2"/>
      </rPr>
      <t xml:space="preserve">                              Medium:</t>
    </r>
    <r>
      <rPr>
        <sz val="6"/>
        <rFont val="Arial"/>
        <family val="2"/>
      </rPr>
      <t xml:space="preserve"> e.g. large use or large improvement</t>
    </r>
    <r>
      <rPr>
        <b/>
        <sz val="6"/>
        <rFont val="Arial"/>
        <family val="2"/>
      </rPr>
      <t xml:space="preserve">                               High: </t>
    </r>
    <r>
      <rPr>
        <sz val="6"/>
        <rFont val="Arial"/>
        <family val="2"/>
      </rPr>
      <t xml:space="preserve">e.g. large use and large improvement </t>
    </r>
  </si>
  <si>
    <r>
      <t>Rating:                                                        None:</t>
    </r>
    <r>
      <rPr>
        <sz val="6"/>
        <rFont val="Arial"/>
        <family val="2"/>
      </rPr>
      <t xml:space="preserve"> </t>
    </r>
    <r>
      <rPr>
        <b/>
        <sz val="6"/>
        <rFont val="Arial"/>
        <family val="2"/>
      </rPr>
      <t xml:space="preserve">                                                               Low:                                                             Medium:</t>
    </r>
    <r>
      <rPr>
        <sz val="6"/>
        <rFont val="Arial"/>
        <family val="2"/>
      </rPr>
      <t xml:space="preserve"> </t>
    </r>
    <r>
      <rPr>
        <b/>
        <sz val="6"/>
        <rFont val="Arial"/>
        <family val="2"/>
      </rPr>
      <t xml:space="preserve">                                                                  High:</t>
    </r>
    <r>
      <rPr>
        <sz val="6"/>
        <rFont val="Arial"/>
        <family val="2"/>
      </rPr>
      <t xml:space="preserve"> </t>
    </r>
  </si>
  <si>
    <r>
      <t>Rating:                                                      None:</t>
    </r>
    <r>
      <rPr>
        <sz val="6"/>
        <rFont val="Arial"/>
        <family val="2"/>
      </rPr>
      <t xml:space="preserve">  </t>
    </r>
    <r>
      <rPr>
        <b/>
        <sz val="6"/>
        <rFont val="Arial"/>
        <family val="2"/>
      </rPr>
      <t xml:space="preserve">                                                 Low: </t>
    </r>
    <r>
      <rPr>
        <sz val="6"/>
        <rFont val="Arial"/>
        <family val="2"/>
      </rPr>
      <t xml:space="preserve"> </t>
    </r>
    <r>
      <rPr>
        <b/>
        <sz val="6"/>
        <rFont val="Arial"/>
        <family val="2"/>
      </rPr>
      <t xml:space="preserve">                                                             Medium:</t>
    </r>
    <r>
      <rPr>
        <sz val="6"/>
        <rFont val="Arial"/>
        <family val="2"/>
      </rPr>
      <t xml:space="preserve">  </t>
    </r>
    <r>
      <rPr>
        <b/>
        <sz val="6"/>
        <rFont val="Arial"/>
        <family val="2"/>
      </rPr>
      <t xml:space="preserve">                                                           High:</t>
    </r>
    <r>
      <rPr>
        <sz val="6"/>
        <rFont val="Arial"/>
        <family val="2"/>
      </rPr>
      <t xml:space="preserve">  </t>
    </r>
  </si>
  <si>
    <r>
      <t xml:space="preserve">Rating:                                                      None </t>
    </r>
    <r>
      <rPr>
        <sz val="6"/>
        <rFont val="Arial"/>
        <family val="2"/>
      </rPr>
      <t>or no support</t>
    </r>
    <r>
      <rPr>
        <b/>
        <sz val="6"/>
        <rFont val="Arial"/>
        <family val="2"/>
      </rPr>
      <t xml:space="preserve">                                         Low:</t>
    </r>
    <r>
      <rPr>
        <sz val="6"/>
        <rFont val="Arial"/>
        <family val="2"/>
      </rPr>
      <t xml:space="preserve"> </t>
    </r>
    <r>
      <rPr>
        <b/>
        <sz val="6"/>
        <rFont val="Arial"/>
        <family val="2"/>
      </rPr>
      <t xml:space="preserve">                                                 Medium:</t>
    </r>
    <r>
      <rPr>
        <sz val="6"/>
        <rFont val="Arial"/>
        <family val="2"/>
      </rPr>
      <t xml:space="preserve"> Support</t>
    </r>
    <r>
      <rPr>
        <b/>
        <sz val="6"/>
        <rFont val="Arial"/>
        <family val="2"/>
      </rPr>
      <t xml:space="preserve">                                      High:</t>
    </r>
    <r>
      <rPr>
        <sz val="6"/>
        <rFont val="Arial"/>
        <family val="2"/>
      </rPr>
      <t xml:space="preserve"> Great Project!</t>
    </r>
  </si>
  <si>
    <r>
      <t xml:space="preserve">REJECTED RTARS: Topics that were judged </t>
    </r>
    <r>
      <rPr>
        <b/>
        <sz val="10"/>
        <color indexed="10"/>
        <rFont val="Arial"/>
        <family val="2"/>
      </rPr>
      <t>not suitable for the ASHRAE research program</t>
    </r>
    <r>
      <rPr>
        <b/>
        <sz val="10"/>
        <rFont val="Arial"/>
        <family val="2"/>
      </rPr>
      <t xml:space="preserve"> as presented.</t>
    </r>
  </si>
  <si>
    <r>
      <t xml:space="preserve">RETURNED RESEARCH TOPIC ACCEPTANCE REQUESTS (RTARS)                                                                                                                                                                                                                           </t>
    </r>
    <r>
      <rPr>
        <sz val="10"/>
        <rFont val="Arial"/>
        <family val="2"/>
      </rPr>
      <t xml:space="preserve">(These topics are </t>
    </r>
    <r>
      <rPr>
        <sz val="10"/>
        <color indexed="10"/>
        <rFont val="Arial"/>
        <family val="2"/>
      </rPr>
      <t>NOT</t>
    </r>
    <r>
      <rPr>
        <sz val="10"/>
        <rFont val="Arial"/>
        <family val="2"/>
      </rPr>
      <t xml:space="preserve"> on the Society's Research Implementation Plan yet, but the TCs were encouraged to resubmit.)</t>
    </r>
  </si>
  <si>
    <t>REASON FOR DROP</t>
  </si>
  <si>
    <r>
      <t xml:space="preserve">DROPPED TOPICS FROM RESEARCH IMPLEMENTATION PLAN                                                                                                                                                                                                                           </t>
    </r>
    <r>
      <rPr>
        <sz val="10"/>
        <rFont val="Arial"/>
        <family val="2"/>
      </rPr>
      <t>(The following topics have been dropped from the Research Implementation Plan for various reasons.)</t>
    </r>
  </si>
  <si>
    <t>RESEARCH STRATEGIC PLAN GOALS SUPPORTED</t>
  </si>
  <si>
    <t>STRATEGIC GOALS:</t>
  </si>
  <si>
    <t>A. ENERGY &amp; RESOURCES THEME</t>
  </si>
  <si>
    <t>B.  INDOOR ENVIRONMENTAL QUALITY THEME</t>
  </si>
  <si>
    <t>R E S E A R C H   2 0 0 5 - 2 0 1 0   S T R A T E G I C   T H E M E S  &amp;  G O A L S</t>
  </si>
  <si>
    <t>EST. DURATION (Months)</t>
  </si>
  <si>
    <t xml:space="preserve"> 0 pts                           15 pts               45 pts              135 pts              </t>
  </si>
  <si>
    <t xml:space="preserve"> 0 pts                           15 pts               45 pts              135 pts                                 </t>
  </si>
  <si>
    <t>A S H R A E   R E S E A R C H   I M P L E M E N T A T I O N   P L A N</t>
  </si>
  <si>
    <t>Work statements which have not been approved yet by RAC for Bid:</t>
  </si>
  <si>
    <t>SSPC 90.1</t>
  </si>
  <si>
    <t>MOISTURE TRANSPORT IN CONSTRUCTION MATERIALS &amp; ASSEMBLIES AT LOW TEMPERATURES</t>
  </si>
  <si>
    <t>VENT PERFORMANCE MODEL FOR ALL CATEGORIES, MULTI-STORY AND MULTI-UNIT FOR GAS &amp; OIL FIRED FURNANCES, BOILERS AND WATER HEATERS</t>
  </si>
  <si>
    <t>A DESIGNER'S GUIDE FOR THE SELECTION OF AIR TERMINAL UNITS</t>
  </si>
  <si>
    <t>USER INTERFACE DESIGN FOR ADVANCED SYSTEM OPERATION</t>
  </si>
  <si>
    <t>LIQUID/VAPOR SEPARATING VELOCITIES FOR INDUSTRIAL REFRIGERATION SYSTEMS</t>
  </si>
  <si>
    <t>THERMAL ENERGY RECOVERY FROM INDUSTRIAL REFRIGERATION SYSTEMS</t>
  </si>
  <si>
    <t>DEMAND RESPONSE OPTIMIZATION PROTOCOL AND INTEGRATED TRAINING</t>
  </si>
  <si>
    <t>NON-STEADY STATE OVERHEAD HEATING AND AIR CHANGE EFFECTIVENESS</t>
  </si>
  <si>
    <t>IN-DUCT FULL-SCALE LABORATORY-EVALUATED COMPARISON OF PHOTOCATALYTIC OXIDATION (PCO) FILTERS VERSUS DRY-SCRUBBING  MEDIA FILTERS</t>
  </si>
  <si>
    <t>IMPACT OF DUCT LEAKAGE ON INDOOR AIR QUALITY IN RESIDENTIAL SYSTEMS</t>
  </si>
  <si>
    <t>A6, B2, C2</t>
  </si>
  <si>
    <t>C1, C3, D1</t>
  </si>
  <si>
    <t>A1, A2, A5, A6, B2, C1, C6</t>
  </si>
  <si>
    <t>A7, B2, C6</t>
  </si>
  <si>
    <t>D1, D2</t>
  </si>
  <si>
    <t>A7, D1, D2</t>
  </si>
  <si>
    <t>A1, B2, C6, C7, D1</t>
  </si>
  <si>
    <t>A2, A5, B1, B3</t>
  </si>
  <si>
    <t xml:space="preserve">B2, B3 </t>
  </si>
  <si>
    <t>MAY 15, 2010</t>
  </si>
  <si>
    <t>DATE OF LAST SUBMISSION (YR.MO)</t>
  </si>
  <si>
    <t>To determine what information and system feedback the building engineering community is looking for and translate this into broad recommendations for performance specifications to support the engineering design, building operations and EMCS manufacturing communities.</t>
  </si>
  <si>
    <t>The objectives of this project are:
1. Evaluate prior vent models (such as Vent II and OHVAP) and determine the status and availability of
development, test, and validation documents, computer program source codes, and current relevance
and scalability to the present and future venting needs discussed above.
2. Provide a unified and user-friendly software solution that satisfies the above identified needs. This
software and supporting technical report represent the primary products of this work.
3. Identify areas where testing to confirm heat and mass transfer models and criteria for acceptable
designs under transient conditions are needed. This can be used to guide a Work Statement for a
subsequent project.
4. Provide recommendations for modernization of the venting requirements in codes, standards and
ASHRAE handbooks</t>
  </si>
  <si>
    <t>EHC</t>
  </si>
  <si>
    <t>JULY 2010</t>
  </si>
  <si>
    <t>CHARACTERIZATION OF INFILTRATION, VENTILATION AND IAQ IN MID- AND HIGH-RISE MULTI-FAMILY BUILDINGS</t>
  </si>
  <si>
    <t>REFRIGERATED FACILITIES DOORWAY INFILTRATION AIR ENERGY REDUCTION</t>
  </si>
  <si>
    <t>A6, A8, C6, D1, D7, E1</t>
  </si>
  <si>
    <t>OPTIMIZING BLAST FREEZER EFFECTIVENESS</t>
  </si>
  <si>
    <t xml:space="preserve">A6, A8, C6, D1 </t>
  </si>
  <si>
    <t>ENERGY CONSERVATION, AIR-CONDITIONING AND PRODUCTIVITY IN HOT-HUMID TROPICAL REGIONS</t>
  </si>
  <si>
    <t>A2, A7, B1, B2</t>
  </si>
  <si>
    <t>PHYSICAL PROPERTIES MEASUREMENTS OF CO2 / LUBRICANT MIXTURES</t>
  </si>
  <si>
    <t>THE DEVELOPMENT OF A COMPUTATIONAL FLUID DYNAMICS MODEL TO REPRESENT THE PERFORMANCE OF A ROUND FLOOR (SWIRL OR INDUCTION TYPE) OUTLET USED IN UNDERFLOOR AIR DISTRIBUTION</t>
  </si>
  <si>
    <t>FY 11-12                      Draft Budget                      TBD</t>
  </si>
  <si>
    <t>FY 10-11                      Draft Budget                      TBD</t>
  </si>
  <si>
    <t>FY 08-09              Budget               $2,668,000</t>
  </si>
  <si>
    <t>FY 09-10                   Draft Budget             $2,913,200</t>
  </si>
  <si>
    <t>EHC     2.05         5.12              7.06</t>
  </si>
  <si>
    <t>FY 12-13                      Draft Budget                      TBD</t>
  </si>
  <si>
    <t>Additional Project Funds that could be Potentially Committed by April 2010</t>
  </si>
  <si>
    <t>Research Project Funds Already Committed as of 1/1/10</t>
  </si>
  <si>
    <t>EQUATIONS TO ESTIMATE EVAPORATION RATES FROM WETTED SURFACES IN NATATORIUMS, COMMERCIAL AND INSTITUTIONAL BUILDING AND MEAT PROCESSING PLANTS</t>
  </si>
  <si>
    <t>A1, A6, A7, B2, C1, D1</t>
  </si>
  <si>
    <t>A6</t>
  </si>
  <si>
    <t>DEVELOPMENT OF A TRANSPOSITION MODEL FOR CLEAR-SKY SOLAR IRRADIANCE</t>
  </si>
  <si>
    <t>A6, B2, C1, C6, D1</t>
  </si>
  <si>
    <t>TES SYSTEM PERFORMANCE METRICS RELATED TO CARBON EMISSION REDUCTIONS AT THE POWER GENERATION SOURCE</t>
  </si>
  <si>
    <t>FEB. 1, 2014</t>
  </si>
  <si>
    <t>STANDARD 90.1 LINKED CRITERIA SLECTION ANALYSIS BASED ON PERFORMANCE WITH DESIGN PACKAGES</t>
  </si>
  <si>
    <t>A1, A5, A6</t>
  </si>
  <si>
    <t xml:space="preserve">Topic time expired from plan due to lack of activity. </t>
  </si>
  <si>
    <t>AUG. 15, 2012</t>
  </si>
  <si>
    <t>OCT. 1, 2014</t>
  </si>
  <si>
    <t>AUG. 15, 2010</t>
  </si>
  <si>
    <t>OCT. 1, 2011</t>
  </si>
  <si>
    <t>1.12            8.12</t>
  </si>
  <si>
    <t>LITERATURE SEARCH AND RISK ASSESSMENT FOR ESTABLISHING A LOW LIMIT OF RELATIVE HUMIDITY LEVELS IN HEALTH CARE SPACES</t>
  </si>
  <si>
    <t>#4</t>
  </si>
  <si>
    <t>A1, A6</t>
  </si>
  <si>
    <t>#8, #9, D2, D3, D6</t>
  </si>
  <si>
    <t>DATA CENTER GASEOUS CONTAMINATION LIMITS AND MEANS OF MONITORING</t>
  </si>
  <si>
    <t>A1, A5, D7, E1, E2</t>
  </si>
  <si>
    <t>DEVELOP A METHOD FOR TESTING THE MIST REMOVAL EFFICIENCY AND AIR FLOW RESISTANCE OF OIL MIST COLLECTORS</t>
  </si>
  <si>
    <t>#9, A1</t>
  </si>
  <si>
    <t>ENERGY IMPLICATIONS OF AIR FILTRATION IN COMMERCIAL BUILDINGS</t>
  </si>
  <si>
    <t>#2, #5, #7</t>
  </si>
  <si>
    <t>R E S E A R C H   2 0 1 0 - 2 0 1 5   S T R A T E G I C   T H E M E S  &amp;  G O A L S</t>
  </si>
  <si>
    <t>GOAL #</t>
  </si>
  <si>
    <t>Maximize the actual operational energy performance of buildings and facilities</t>
  </si>
  <si>
    <t>Progress toward Advanced Energy Design Guide (AEDG) and cost-effective net-zero-energy (NZE) buildings</t>
  </si>
  <si>
    <t>To reduce significantly the energy consumption for HVAC&amp;R, water heating and lighting in existing homes.</t>
  </si>
  <si>
    <t xml:space="preserve">Significantly advance our understanding of the impact of indoor environmental quality (IEQ) on work performance, health symptoms and perceived </t>
  </si>
  <si>
    <t xml:space="preserve">environmental quality in offices, providing a basis for improvements  in ASHRAE standards, guidelines, HVAC&amp;R designs and operation practices. </t>
  </si>
  <si>
    <t>Support the development of ASHRAE energy standards and reduce effort required to demonstrate compliance</t>
  </si>
  <si>
    <t>Building Information Modeling (BIM) of energy efficient, high-performing buildings</t>
  </si>
  <si>
    <t>Support development of tools, procedures and methods suitable for designing low energy buildings</t>
  </si>
  <si>
    <t>Facilitate use of natural and low global warming potential (GWP) synthetic refrigerants and seek methods to reduce refrigerant charge</t>
  </si>
  <si>
    <t xml:space="preserve">Support the development of improved HVAC&amp;R components  ranging from residential through commercial to provide improved system efficiency , </t>
  </si>
  <si>
    <t>affordability, reliability and safety</t>
  </si>
  <si>
    <t>Significantly increase the understanding of energy efficiency , environmental quality and the design of buildings in engineering and architectural education</t>
  </si>
  <si>
    <t>Understand influences of HVAC&amp;R on airborne pathogen transmission in public spaces and develop effective control strategies</t>
  </si>
  <si>
    <r>
      <t>A7</t>
    </r>
    <r>
      <rPr>
        <sz val="7"/>
        <rFont val="Arial"/>
        <family val="2"/>
      </rPr>
      <t>. Develop methods for measured bldg.(energy, cost, emissions) &amp; occupant (comfort, health, productivity) performance.</t>
    </r>
  </si>
  <si>
    <t xml:space="preserve">SIMPLIFIED PROCEDURE FOR CALCULATING EXHAUST/INTAKE SEPARATION DINSTANCES </t>
  </si>
  <si>
    <t>#9, #10</t>
  </si>
  <si>
    <t>DEC. 15, 2012</t>
  </si>
  <si>
    <t>FEB. 1, 2015</t>
  </si>
  <si>
    <t xml:space="preserve">Replaced by URP-1633 after no bids received </t>
  </si>
  <si>
    <t>#1, #2, #7, #9, #11</t>
  </si>
  <si>
    <t>#7, #9</t>
  </si>
  <si>
    <t>#7</t>
  </si>
  <si>
    <t>TC Dropped Topic</t>
  </si>
  <si>
    <t>DEVELOP LOCAL CONVECTIVE HEAT TRANSFER COEFFICIENTS FOR INDOOR AND OUTDOOR SURFACES OF FENESTRATION SYSTEMS</t>
  </si>
  <si>
    <t>A6, C6</t>
  </si>
  <si>
    <t>OCT. 2010</t>
  </si>
  <si>
    <t>OCT. 2011</t>
  </si>
  <si>
    <t>OCT.  2012</t>
  </si>
  <si>
    <t>OCT. 2012</t>
  </si>
  <si>
    <t>JULY 2012</t>
  </si>
  <si>
    <t>FEB. 2013</t>
  </si>
  <si>
    <t>Topic time expired from display on plan due to no WS draft.  TC can reactivate on plan by submitting WS draft and getting it approved by deadline noted in far left column</t>
  </si>
  <si>
    <t>#8, #9</t>
  </si>
  <si>
    <t>#1, #7</t>
  </si>
  <si>
    <t>EXPERIMENTAL EVALUATION OF THE THERMAL AND VENTILATION PERFORMANCE OF STRATIFIED AIRE DISTRIBUION SYSTEMS COUPLED WITH PASSIVE CHILLED BEAMS</t>
  </si>
  <si>
    <t>MAY 15, 2014</t>
  </si>
  <si>
    <t>JUL. 1, 2016</t>
  </si>
  <si>
    <t>#9</t>
  </si>
  <si>
    <t>#2, #7</t>
  </si>
  <si>
    <t>4.01                 4.05</t>
  </si>
  <si>
    <t>A1, A3, A5, A6, B1, C1, E1, E2</t>
  </si>
  <si>
    <t>#1</t>
  </si>
  <si>
    <t>#1, #4, #5, #7</t>
  </si>
  <si>
    <t>#1, #2, #5, #7</t>
  </si>
  <si>
    <t>EXTENDED TO                                                   JUL. 1, 2013</t>
  </si>
  <si>
    <t>EXTENDED TO                                                   APR. 1, 2013</t>
  </si>
  <si>
    <t>OCT. 1, 2016</t>
  </si>
  <si>
    <t>#11</t>
  </si>
  <si>
    <t>#1, #3, #9</t>
  </si>
  <si>
    <t>EXPERIMENTAL EVALUATION OF TWO-PHASE PRESSURE DROP AND FLOW IN U-BENDS WITH AMMONIA</t>
  </si>
  <si>
    <t>OCT. 1, 2015</t>
  </si>
  <si>
    <t>JUL. 1, 2017</t>
  </si>
  <si>
    <t>MAY 15, 2015</t>
  </si>
  <si>
    <t>MINIMUM REFRIGERANT CHARGE ATTAINMENT FOR COMMERCIAL REFRIGERATION SYSTEMS</t>
  </si>
  <si>
    <t>#1, #9</t>
  </si>
  <si>
    <t xml:space="preserve">EXTENDED TO                                                   JUL. 1, 2014                        </t>
  </si>
  <si>
    <t>OPTIMIZED DESIGN GUIDANCE FOR OUTDOOR AIR VENTILATION OF WATER LOOP HEAT PUMP SYSTEMS</t>
  </si>
  <si>
    <t>SSPC 62.1</t>
  </si>
  <si>
    <t>AUG. 15, 2013</t>
  </si>
  <si>
    <t>AUG. 15, 2015</t>
  </si>
  <si>
    <t>OCT. 1, 2017</t>
  </si>
  <si>
    <t xml:space="preserve">CONDITIONING OF REPLACEMENT AIR FOR COMMERCIAL KITCHEN HVAC </t>
  </si>
  <si>
    <t>PRESSURE TRANSIENTS IN RAIL TUNNELS AND UNDERGROUND STATIONS</t>
  </si>
  <si>
    <t xml:space="preserve"> OPTIMIZING AIR CURTAINS FOR REFRIGERATED DISPLAY CASES WITH GLASS DOORS</t>
  </si>
  <si>
    <t>HVAC SYSTEM THERMAL CONTROL AND ENERGY PERFORMANCE USING WORK AND DATA EXCHANGE PROCESSES</t>
  </si>
  <si>
    <t>#8</t>
  </si>
  <si>
    <t>#1, #2, #7</t>
  </si>
  <si>
    <t>#5, #9</t>
  </si>
  <si>
    <t>OCT. 1, 2018</t>
  </si>
  <si>
    <t>#1?</t>
  </si>
  <si>
    <t>A NOVEL APPROACH FOR MODELING OF HYDRONIC SYSTEMS IN BUILDING PERFORMANCE SIMULATION (BPS) TOOLS</t>
  </si>
  <si>
    <t>STUDY THE EFFECTS OF MODIFYING THE WETTING SURFACES OF EVAPORATIVE CONDENSERS IN REFRIGERATION SYSTEMS FOR PERFORMANCE IMPROVEMENT</t>
  </si>
  <si>
    <t>REC. 14.05  REJ. 14.06</t>
  </si>
  <si>
    <t>JUL. 1, 2018</t>
  </si>
  <si>
    <t xml:space="preserve">REDUCE SIMULTANEOUS HEATING AND COOLING IN COMMERCIAL BUILDINGS </t>
  </si>
  <si>
    <t>REC. 13.08    REJ. 14.01</t>
  </si>
  <si>
    <t xml:space="preserve">PHYSICAL PROPERTIES MEASUREMENTS OF HFO-1234yf / LUBRICANT MIXTURES  </t>
  </si>
  <si>
    <t xml:space="preserve">COMPARATIVE LAB AND FIELD EVALUATION OF BUILDING PRESSURE CONTROL METHODS   </t>
  </si>
  <si>
    <t>GUIDELINES FOR ACCURATE CFD MODELING OF NATURAL VENTILATION</t>
  </si>
  <si>
    <t>ASSESS AND IMPLEMENT NATURAL AND HYBRID VENTILATION MODELS IN WHOLE-BUILDING ENERGY SIMULATIONS (PHASE 2)</t>
  </si>
  <si>
    <t>PERFORMANCE OF VAPOR RETARDER SYSTEMS USED ON MECHANICAL INSULATION</t>
  </si>
  <si>
    <t>DEVELOPMENT OF AN IMPROVED TOOLKIT FOR ANALYZING BUILDING ENERGY USE FROM TIMES SERIES DATA: UPDATE TO THE INVERSE MODEL TOOLKIT (RP-1050)</t>
  </si>
  <si>
    <t>MODELING HEAT AND MOISTURE TRANSPORT IN MECHANICAL INSULATION SYSTEMS ON BELOW AMBIENT INSULATED PIPES</t>
  </si>
  <si>
    <t>DETERMINATION OF SUITABLE REPLACEMENT FOR SF6 WHEN USED AS A TRACER GAS IN ACCORDANCE WITH ASHRAE METHODS OF TEST 110 AND 129</t>
  </si>
  <si>
    <t>#9, #8</t>
  </si>
  <si>
    <t>JULY 2017</t>
  </si>
  <si>
    <t xml:space="preserve">EFFECTIVE  VENTILATION SYSTEMS FOR AIRBORNE INFECTION ISOLATION ROOMS TO REDUCE POTENTIAL CROSS INFECTION </t>
  </si>
  <si>
    <t>DISPERSION OF REFRIGERANT RELEASES TO CONNECTING SPACES VIA TRANSFER OPENINGS</t>
  </si>
  <si>
    <t>QUANTIFY THE DEGRADATION OF CRITICAL HVAC COMPONENTS AND MATERIALS EXPOSED TO UVC LEVELS TYPICALLY USED IN HVAC SYSTEMS.</t>
  </si>
  <si>
    <t>#9, #4, #1</t>
  </si>
  <si>
    <t>AUG. 15, 2014</t>
  </si>
  <si>
    <t>OCT.1, 2016</t>
  </si>
  <si>
    <t xml:space="preserve">A GLOBAL DATABASE OF MOISTURE DESIGN REFERENCE YEARS FOR HYGROTHERMAL ANALYSIS AND DESIGN OF BUILDINGS </t>
  </si>
  <si>
    <t>#1, #5, #7, #10</t>
  </si>
  <si>
    <t>ANNOYANCE THRESHOLD OF TONES IN NOISE AS RELATED TO BUILDING SERVICES EQUIPMENT</t>
  </si>
  <si>
    <t>SSPC 15 8.07</t>
  </si>
  <si>
    <t>JUL. 1, 2019</t>
  </si>
  <si>
    <r>
      <t xml:space="preserve">FIELD STUDIES TO IDENTIFY THE BIOFILM MICRO-ORGANISIMS ON HVAC COOLING COILS AND IN DRAIN PANS. - </t>
    </r>
    <r>
      <rPr>
        <b/>
        <sz val="7"/>
        <rFont val="Arial"/>
        <family val="2"/>
      </rPr>
      <t>DROPPED BY TC PER W15 RL REPORT</t>
    </r>
  </si>
  <si>
    <r>
      <t>INVESTIGATION OF THE ENVIRONMENTAL IMPACTS OF GROUND SOURCE HEAT PUMPS -</t>
    </r>
    <r>
      <rPr>
        <b/>
        <sz val="7"/>
        <rFont val="Arial"/>
        <family val="2"/>
      </rPr>
      <t xml:space="preserve"> DROPPED BY TC PER A14 RL REPORT</t>
    </r>
  </si>
  <si>
    <t xml:space="preserve">REC. 15.05  REJ. 15.06  </t>
  </si>
  <si>
    <t>REC. 15.10 REJ. 15.11</t>
  </si>
  <si>
    <t>SSPC52.2</t>
  </si>
  <si>
    <t>DEVLOPING DESING GUIDELINES FOR DISH ROOM VENTILATION</t>
  </si>
  <si>
    <t xml:space="preserve">TEST METHOD TO EVALUATE CROSS-CONTAMINATION OF GASEOUS CONTAMINANT WITHIN TOTAL ENERGY RECOVERY DEVICES </t>
  </si>
  <si>
    <t>REPEATABILITY AND REPRODUCIBILITY ASSESSMENT OF ASHRAE STANDARD 52.2 AS CURRENTLY AMENDED</t>
  </si>
  <si>
    <t>CHARACTERIZING THE AIR FLOW A THE TOP OF EXHAUST STACKS FOR IMPROVED DISPERSION MODELING</t>
  </si>
  <si>
    <t xml:space="preserve">THE EFFECTS OF OUTDOOR AIR SUPPLY RATE ON SLEEPQUALITY AND NEXT DAY PERFORMANCE </t>
  </si>
  <si>
    <t>LEARNING OCCUPANCY PRESENCE IN RESIDENTIAL BUILDINGS THROUGH SMART METER DATA</t>
  </si>
  <si>
    <t>DEVELOPMENT OF A METHOD TO DETERMINE THE MOISTURE TRANSPORT PROPERTIES THROUGH AN ASPHALT SHINGLE ROOF SYSTEM UNDER HOT AND HUMID CONDITIONS</t>
  </si>
  <si>
    <t>OCT. 1, 2019</t>
  </si>
  <si>
    <t>REC. 15.12  REJ 16.01</t>
  </si>
  <si>
    <t>OPTICAL AND THERMAL PERFORMANCE OF HOLLOW GLASS BLOCKS</t>
  </si>
  <si>
    <t xml:space="preserve"> RESEARCH ON THE EFFECTIVENESS OF SHELF TIP JETS IN REDUCING ENERGY COMSUMPTION OF OPEN REFRIGERATED VERTICAL DISPLAY CASES</t>
  </si>
  <si>
    <t>CONTAMINANT VARIATION AND OUTDOOR AMBIENT QUALITY AT VARIOUS HEIGHTS NEAR TALL/HIGH RISE BUILDINGS</t>
  </si>
  <si>
    <t>AMBIENT OUTDOOR CLIMATIC CONDITIONS AT VARIOUS HEIGHTS NEAR TALL HIGH RISE BUILDINGS</t>
  </si>
  <si>
    <t>FEB. 1, 2020</t>
  </si>
  <si>
    <t>IGNITION POTENTIAL FROM ELECTRICAL DEVICES IN COMMERCIAL AND RESIDENTIAL APPLICATIONS USING 2L
REFRIGERANTS</t>
  </si>
  <si>
    <t>Additional Projects that could Potentially Bid in the Future - Research Topic Acceptance Request (RTAR) approved by RAC for development into a work statement:</t>
  </si>
  <si>
    <t>#1, #5, #7, #9</t>
  </si>
  <si>
    <t>THE EFFECTS OF VENTILATION AND UVGI DEVICES ON THE INFECTION OF RESPIRATORY DISEASE IN STUDENTS DORMITORIES</t>
  </si>
  <si>
    <t>NEAR OPTIMAL THERMAL ENERGY STORAGE CONTROL SEQUENCES</t>
  </si>
  <si>
    <t>REC 16.05 REJ 16.06</t>
  </si>
  <si>
    <t>EXPERIMENTAL EVALUATION OF THE EFFICIENCY OF BELT DRIVES FOR FANS</t>
  </si>
  <si>
    <t>IMPACT OF COMBUSTION EMISSIONS FORM GAS FIRED UNVENTED COMBUSTION DEVICES ON INDOOR AIR QUALITY</t>
  </si>
  <si>
    <t>VALIDATION OF EXTRAPOLATION OF PERFORMANCE RATIGN TEST RESULTS FOR SMALL ENERGY RECOVERY EXCHANGERS TO LARGE EXCHANGERS</t>
  </si>
  <si>
    <t>SPRAY EVAPORATION ON ENHANCED TUBE BUNDLES WITH LOW GWP PURE REFRIGERANTS AND REFRIGERANT/MOSCIBLE OIL MIXTURES</t>
  </si>
  <si>
    <t>DEFINING THE 2 / 2L FLAMMIBILITY BOUNDARY IN STANDARD 34</t>
  </si>
  <si>
    <t>#1, #2, #4, #5, #9</t>
  </si>
  <si>
    <t>EHC, SSPC 62.1</t>
  </si>
  <si>
    <t>4.4, 10.3</t>
  </si>
  <si>
    <t>#1, #3, #7</t>
  </si>
  <si>
    <t>#8, #5, #9</t>
  </si>
  <si>
    <t>TC Dropped Topic   FHWA will lead project instead</t>
  </si>
  <si>
    <t>INTERACTION OF TUNNEL VENTILATION PERFROMANCE WITH FIXED FIRE SUPPRESSION</t>
  </si>
  <si>
    <t>CO2 DEMAND CONTROLLED VENTILATION IN MULTIPLE ZONE VAV SYSTEMS WITH MULTIPLE RECIRCULATION PATHS</t>
  </si>
  <si>
    <t>ACTUAL ENERGY PERFORMANCE OF BUILDING DESIGNED TO COMPLY WITH ASHRAE STANDARD 90.1-2010</t>
  </si>
  <si>
    <t xml:space="preserve">REPORTING THE ENERGY USE AND HEAT GAIN FROM IMAGIING EQUIPMENT </t>
  </si>
  <si>
    <t>LONG TERM TEMPERATURE CHANGE OF GROUND HEAT EXCHANGERS</t>
  </si>
  <si>
    <t>#6, #1, #5, #7</t>
  </si>
  <si>
    <t>A GUIDELINE FOR CALCULATING THE AVOIDED SOURCE ENERGY CONSUMPTION (ASEC) DUE TO WASTE HEAT RECOVERY (WHR) TECHNOLOGIES</t>
  </si>
  <si>
    <t>#1, #2, #5</t>
  </si>
  <si>
    <t>FEB. 1, 2021</t>
  </si>
  <si>
    <t>REC 17.05 REJ 17.06</t>
  </si>
  <si>
    <t>HYDROGEN FLUORIDE CAPACITY OF DESICCANTS</t>
  </si>
  <si>
    <t>D1</t>
  </si>
  <si>
    <t>DISTRIBUTION OF WATER BETWEEN VAPOR AND LIQUID PHASES OF LOW GWP REFRIGERANTS</t>
  </si>
  <si>
    <t>#8?</t>
  </si>
  <si>
    <t>WHITE PAPER INVESTIGATION RELATING TO THE USE OF ODORANTS IN FLAMMABLE REFRIGERANTS.</t>
  </si>
  <si>
    <t>IMPROVED EXHAUST-TO-INTAKE DILUTION (CONCENTRATION) CALCULATIONS</t>
  </si>
  <si>
    <t>#1, #2, #5, #7, #10, #11</t>
  </si>
  <si>
    <t>#1, #4</t>
  </si>
  <si>
    <t>ACCOUNTING FOR BAROMETRIC PRESSURE IMPACTS ON PSYCHROMETRIC PERFORMANCE TESTING OF UNITARY AIR-CONDITIONING AND HEAT PUMP EQUIPMENT</t>
  </si>
  <si>
    <t>TRP-C</t>
  </si>
  <si>
    <t>ALTERNATE EXPRESSIONS OF BUILDING EUI AS ENERGY PERFORMANCE METRICS</t>
  </si>
  <si>
    <t>BIO-INSPIRED LIQUID TO AIR HEAT EXCHANGER FOR HVAC&amp;r APPLICATIONS</t>
  </si>
  <si>
    <t>FLOW CHARACTERISTICS OF INSTALLED FLEX DUCTS</t>
  </si>
  <si>
    <t>DEVELIOPMENT OF COGEN/TRIGENERATION TOOLS FOR BUILDING DESIGNS</t>
  </si>
  <si>
    <t>INVESTIGATION INTO SENSIBLE TEMPERATURES FOR PORTABLE HOT WATER TEMPERATURES TO MAXIMIZEPUBLIC SAFETY, WATER AND ENERGY CONSERVATION</t>
  </si>
  <si>
    <t xml:space="preserve">THE EFFECTS OF VENTILATION IN SLEEPING ENVIRONMENTS </t>
  </si>
  <si>
    <t xml:space="preserve">VALIDATION OF GAS PHASE AIR-CLEANER PERFORMANCE TEST METHOD (STANDARD 145.2) BY LABORATORY TESTING OFCOMMERCIALLY AVIALABLE FILTRATION DEVICES </t>
  </si>
  <si>
    <t>SSPC 45, SSPC 62.1</t>
  </si>
  <si>
    <t>7.1, MTG.BIM</t>
  </si>
  <si>
    <t>#1, #5, #7</t>
  </si>
  <si>
    <t>DEC. 15, 2019</t>
  </si>
  <si>
    <t>FEB. 1, 2022</t>
  </si>
  <si>
    <t>MTG.Low. GWP             8.5</t>
  </si>
  <si>
    <t>HEAT TRANSFER PERFORMANCE OF MEDIUM PRESSURE ALTERNATIVE LOWER GWP REFRIGERANTS IN A FLOODED EVAPORATOR COMPRISING AN ENHANCED TUBE BUNDLE</t>
  </si>
  <si>
    <t>DEVELOPMENT OF A METHODOLOGY TO EVALUATE FAULT DETECTION AND DIAGNOSIS TOOLS FOR AIR HANDLING UNIT SYSTEMS</t>
  </si>
  <si>
    <t>IMPACT OF HUMIDITY ON BURNING VELOCITY TEST CONDITIONS TO SAFELY APPLY FLAMMABLE REFRIGERANTS</t>
  </si>
  <si>
    <t>ASSESSMENT OF THE A/B TOXICITY CLASSIFICATION USED IN STANDARD 34</t>
  </si>
  <si>
    <t>#1, #3</t>
  </si>
  <si>
    <t>JUL. 1, 2020</t>
  </si>
  <si>
    <t>#2, #4</t>
  </si>
  <si>
    <t>OCT. 1, 2021</t>
  </si>
  <si>
    <t>DEC. 1, 2021</t>
  </si>
  <si>
    <t>MAY 15, 2018</t>
  </si>
  <si>
    <t>MTG.OBB</t>
  </si>
  <si>
    <t>UPDATING REFERENCE GUIDE FOR DYNAMIC MODELS OF HVAC EQUIPMENT</t>
  </si>
  <si>
    <t>DETERMINING OCCUPANCY PATTERNS IN CLUSTERS OF BUILDINGS WITH DATA DRAWN FROM WEB BASED SOCIAL MEDIA</t>
  </si>
  <si>
    <t>DETECTION AND DIAGNOSIS OF LEAKAGE FOR GROUND SOURCE HEAT PUMP SYSTEMS (GSHP)</t>
  </si>
  <si>
    <r>
      <t xml:space="preserve">INTEGRATING OCCUPANT BEHAVIOR DATA INTO BUILDING PERFORMANCE SIMULATION - </t>
    </r>
    <r>
      <rPr>
        <b/>
        <sz val="7"/>
        <rFont val="Arial"/>
        <family val="2"/>
      </rPr>
      <t>Accept w/ comments</t>
    </r>
  </si>
  <si>
    <t>#1?, #10?</t>
  </si>
  <si>
    <t>#1, #2, #6, #7</t>
  </si>
  <si>
    <t>AUG. 15, 2018</t>
  </si>
  <si>
    <t>OCT. 1, 2020</t>
  </si>
  <si>
    <t>AUG. 15, 2019</t>
  </si>
  <si>
    <t>MAY 15, 2019</t>
  </si>
  <si>
    <t>JUL. 1, 2021</t>
  </si>
  <si>
    <t>#10</t>
  </si>
  <si>
    <t>#11?</t>
  </si>
  <si>
    <r>
      <t xml:space="preserve">INLET AND OUTLET SYSTEM EFFECTS ON MULTIPLE PLENUM FANS IN A PARALLEL ARRANGEMENT (FAN ARRAYS) FOR AIR AND SOUND PERFORMANCE - </t>
    </r>
    <r>
      <rPr>
        <b/>
        <sz val="7"/>
        <rFont val="Arial"/>
        <family val="2"/>
      </rPr>
      <t>Accept w/ comments</t>
    </r>
  </si>
  <si>
    <r>
      <t xml:space="preserve">PARTICLE INHALATION MODELING OF AIRCRAFT CABINS AS SPARSE NON-UNIFORM SPACES PHASE 1  - </t>
    </r>
    <r>
      <rPr>
        <b/>
        <sz val="7"/>
        <rFont val="Arial"/>
        <family val="2"/>
      </rPr>
      <t>Accept w/ comments</t>
    </r>
  </si>
  <si>
    <r>
      <t xml:space="preserve">QUANTIFYING MAKEUP AIR ENTERING HOOD AND IMPACT OF SUPPLY TEMPERATURE ON HOOD PERFORMANCE  - </t>
    </r>
    <r>
      <rPr>
        <b/>
        <sz val="7"/>
        <rFont val="Arial"/>
        <family val="2"/>
      </rPr>
      <t>Accept w/ comments</t>
    </r>
  </si>
  <si>
    <t>MTG.ACR</t>
  </si>
  <si>
    <t>2.9     SSPC 62.1</t>
  </si>
  <si>
    <r>
      <t xml:space="preserve">VALIDATION OF A TEST METHOD FOR APPLYING A STANDARDIZED FROST LOAD ON A TEST EVAPORATOR IN A TEST CHAMBER WITH AN OPERATING CONDITIONING SYSTEM - </t>
    </r>
    <r>
      <rPr>
        <b/>
        <sz val="7"/>
        <rFont val="Arial"/>
        <family val="2"/>
      </rPr>
      <t>Accept w/ comments</t>
    </r>
  </si>
  <si>
    <t>#1, #3, #7 &amp; #9</t>
  </si>
  <si>
    <t>CHARACTERIZING THE PERFORMANCE OF ENTRAINED FLOW STACKS</t>
  </si>
  <si>
    <t xml:space="preserve">DEVELOPING A STANDARDIZED CATEGORIZATION SYSTEM FOR ENERGY EFFICIENCY MEASURES </t>
  </si>
  <si>
    <t>#1, #2, #3</t>
  </si>
  <si>
    <r>
      <t xml:space="preserve">INCLUSION OF ELECTRONIC AIR CLEANERS INTO ASHRAE STANDARD 145.2  - </t>
    </r>
    <r>
      <rPr>
        <b/>
        <sz val="7"/>
        <rFont val="Arial"/>
        <family val="2"/>
      </rPr>
      <t>Accept w/ comments</t>
    </r>
  </si>
  <si>
    <r>
      <t xml:space="preserve">ROUND ROBIN TESTING TO VALIDATE ANSI/ASHRAE STANDARD 185.2-2014 - </t>
    </r>
    <r>
      <rPr>
        <b/>
        <sz val="7"/>
        <rFont val="Arial"/>
        <family val="2"/>
      </rPr>
      <t xml:space="preserve">Accept w/ comments </t>
    </r>
  </si>
  <si>
    <t>#4?</t>
  </si>
  <si>
    <t>7.01            MTG. BIM</t>
  </si>
  <si>
    <t>TOTAL ESTIMATED VALUE OF PROJECTS ON PLAN:</t>
  </si>
  <si>
    <t>4.2?                 4.3?                 4.7?</t>
  </si>
  <si>
    <t>REC. 14.05  REJ. 14.06  REC. 15.08 REJ. 15.11</t>
  </si>
  <si>
    <t>DEVELOPMENT OF AN ACCURACY TEST METHOD FOR RESIDENTIAL ATTIC DUCT SYSTEM SIMULATIONS IN WHOLE-BUILDING ENERGY SIMULATION PROGRAMS</t>
  </si>
  <si>
    <t>#5</t>
  </si>
  <si>
    <t xml:space="preserve">REC. 16.08  REJ. 16.11          </t>
  </si>
  <si>
    <t>#3, #4</t>
  </si>
  <si>
    <t>HVAC CONTROL LOOP PERFORMANCE DIAGNOSIS</t>
  </si>
  <si>
    <t xml:space="preserve">REC.17.08   REJ. 17.10 </t>
  </si>
  <si>
    <t>MTG. OBB</t>
  </si>
  <si>
    <t>EXPLORE AND QUANTIFY BEHAVIOR-DRIVEN BUILDING ENERGY USAGE</t>
  </si>
  <si>
    <t>DEVELOPMENT OF IMPROVED AND INTEGRATED ENERGY MODELING SOFTWARE FOR DATA CENTERS</t>
  </si>
  <si>
    <t>#2, #5</t>
  </si>
  <si>
    <t>WS DROPPED BY RAC DUE TO NO TC ACTIVITY IN 2 YEARS</t>
  </si>
  <si>
    <t>NOT ON PLAN - RTAR STAGE SKIPPED</t>
  </si>
  <si>
    <t>A BIM AND PHYSICS-BASED MODELING ENABLED PLATFORM FOR MONITORING AND VISUALIZING HIGH PERFORMANCE COMMERCIAL BUILDINGS</t>
  </si>
  <si>
    <t>CFD MODELING AND LABORATORY TESTING OF FLAT OVAL DIVERGING FLOW TEES TO DETERMINE LOSS COEFFICIENTS</t>
  </si>
  <si>
    <t>#1, #6</t>
  </si>
  <si>
    <t>7.3?</t>
  </si>
  <si>
    <t xml:space="preserve">EXPERIMENTAL CHARACTERIZATION  OF AIRCRAFT BLEED AIR PARTICULATE CONTAMINATION </t>
  </si>
  <si>
    <t>SSPC 161</t>
  </si>
  <si>
    <r>
      <t xml:space="preserve">DESIGN GUIDE FOR ABSORPTION CHILLERS AND HEAT PUMPS  - </t>
    </r>
    <r>
      <rPr>
        <b/>
        <sz val="7"/>
        <rFont val="Arial"/>
        <family val="2"/>
      </rPr>
      <t>Accept w/ comments</t>
    </r>
  </si>
  <si>
    <t>SSPC      62.2</t>
  </si>
  <si>
    <t>NEW TECHNIQUE DEVELOPMENT OF USING ROOM AIRFLOW CONTROL DEVICES TO ESTIMATE ROOM ENCLOSURE AIR-TIGHTNESS IN CONTROLLED ENVIRONMENTS</t>
  </si>
  <si>
    <t>VALIDATION OF LOW-ORDER ACOUSTIC MODELS OF COMBUSTION DRIVEN OSCILLATIONS ON RESIDENTIAL FIRE TUBE WATER HEATERS</t>
  </si>
  <si>
    <t>#1?, #11?, #4?</t>
  </si>
  <si>
    <t>RETURNED RTARS: Topics that were reviewed by RAC one of more times and returned with comments or requests for additional information</t>
  </si>
  <si>
    <t xml:space="preserve">Solicited Research Projects That Could Potentially be Funded by annual 2018 Based upon Bids Received in winter 2018 or earlier:  </t>
  </si>
  <si>
    <t>UPDATING CLIMATIC DESIGN INFORMATION FOR THE 2021 ASHRAE HANDBOOK, STANDARD 169, AND THE HANDBOOK OS SOKE CONTROL ENGINEERING</t>
  </si>
  <si>
    <t>MTG.IAST</t>
  </si>
  <si>
    <t xml:space="preserve">ASSESSING THE IMPACTS AND VALUE OF ASHRAE's STANDARDS &amp; TECHNOLOGY </t>
  </si>
  <si>
    <t xml:space="preserve">ANALYTICAL LITERATURE REVIEW FOR IDENTIFICATION OF THE BASIS FOR SPECIFIED AIR CHANGE RATES (ACR) FOR INDOOR SPACES WITH MEDIUM TO HIGH ACR. - </t>
  </si>
  <si>
    <t>DEVELOPMENT OF METHOD OF TEST FOR MOTOR COMPONENT THERMAL CONDUCTIVITY</t>
  </si>
  <si>
    <t>9.6, 2.3,                 SSPC 62.1</t>
  </si>
  <si>
    <t>BIM.MTG</t>
  </si>
  <si>
    <t>4.1, 5.6</t>
  </si>
  <si>
    <t>Annual 2018</t>
  </si>
  <si>
    <t>THE APPLICATION OF REAL-TIME SMALL SENSORS TO GAS CLEANING SYSTEMS FOR COMMERCIAL AND RESIDENTIAL HVAC SYSTEMS</t>
  </si>
  <si>
    <t>REC.18.03 REJ. 18.04</t>
  </si>
  <si>
    <t>STANDARDIZING AND UTILIZING ASHRAE ONLINE BIM DATA
EXCHANGE PROTOCOLS</t>
  </si>
  <si>
    <t>Research Projects That Could Potentially Bid in the Fall 2018 or Spring 2019 - Rebids, Approved, and Conditionally Approved TRPs:</t>
  </si>
  <si>
    <t>MTG. ASEC</t>
  </si>
  <si>
    <t>BOD Strategic Plan 1B</t>
  </si>
  <si>
    <t>#2,#5, #7</t>
  </si>
  <si>
    <t>#6</t>
  </si>
  <si>
    <t>#1, #5</t>
  </si>
  <si>
    <t>multiple</t>
  </si>
  <si>
    <t>#1, #3, #7, #10</t>
  </si>
  <si>
    <t>#7, #1, #3</t>
  </si>
  <si>
    <r>
      <t xml:space="preserve">DEVELOPING A FACIAL SKIN TEMPERATURE-DRIVEN THERMAL ENVIRONMENTAL CONTRIL IN THE WORKPLACE - </t>
    </r>
    <r>
      <rPr>
        <b/>
        <sz val="7"/>
        <rFont val="Arial"/>
        <family val="2"/>
      </rPr>
      <t>ACCEPT W / COMMENTS</t>
    </r>
  </si>
  <si>
    <t>MAR. 15, 2020</t>
  </si>
  <si>
    <t>MAY 1, 2022</t>
  </si>
  <si>
    <t>4.1                    6.5</t>
  </si>
  <si>
    <r>
      <t xml:space="preserve">EVALUATION OF ASHRAE'S DESIGN DAY PROCEDURE AGAINST RECORDED WEATHER DATA - </t>
    </r>
    <r>
      <rPr>
        <b/>
        <sz val="7"/>
        <rFont val="Arial"/>
        <family val="2"/>
      </rPr>
      <t>ACCEPT W / COMMENTS</t>
    </r>
  </si>
  <si>
    <t>1.11,               8.1</t>
  </si>
  <si>
    <t>#4, #10</t>
  </si>
  <si>
    <t>REC. 13.06, RET. 13.06                                                        REC.18.02, but  incomplete. Need new vote and response to RAC previous comments on RTAR</t>
  </si>
  <si>
    <t xml:space="preserve">Topic time expired from display on plan due to no WS draft. </t>
  </si>
  <si>
    <t>RL Dropped Topic</t>
  </si>
  <si>
    <t>REC 13.10, RET 14.02 - TC working on revising RTAR based on RL's feedback (01/24/18)</t>
  </si>
  <si>
    <t>DEVELOPMENT OF REFERENCE EQUIPMENT MODEL FOR STANDARDIZATION OF VIRTUAL EQUIPMENT AND DEVICE CREATION (BIM FOR HVAC EQUIPMENT)</t>
  </si>
  <si>
    <t>TC Dropped Topics</t>
  </si>
  <si>
    <t>NO RTAR SUBMITTED YET BY TC. JUST NEW TRACKING # ASSIGNED.  TOPIC ORIGINALLY HAD THE TRACKING NUMBER 1664, BUT IT EXPIRED FROM PLAN IN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</si>
</sst>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_)"/>
    <numFmt numFmtId="165" formatCode="0.0"/>
    <numFmt numFmtId="166" formatCode="[$-409]dd\-mmm\-yy;@"/>
    <numFmt numFmtId="167" formatCode="&quot;$&quot;#,##0"/>
    <numFmt numFmtId="168" formatCode="[$-409]mmmm\ d\,\ yyyy;@"/>
  </numFmts>
  <fonts count="27" x14ac:knownFonts="1">
    <font>
      <sz val="10"/>
      <name val="Arial"/>
    </font>
    <font>
      <sz val="10"/>
      <name val="Arial"/>
      <family val="2"/>
    </font>
    <font>
      <sz val="14"/>
      <name val="Arial"/>
      <family val="2"/>
    </font>
    <font>
      <b/>
      <sz val="10"/>
      <name val="Arial"/>
      <family val="2"/>
    </font>
    <font>
      <b/>
      <sz val="7"/>
      <name val="Arial"/>
      <family val="2"/>
    </font>
    <font>
      <sz val="7"/>
      <color indexed="8"/>
      <name val="Arial"/>
      <family val="2"/>
    </font>
    <font>
      <sz val="7"/>
      <name val="Times New Roman"/>
      <family val="1"/>
    </font>
    <font>
      <sz val="7"/>
      <name val="Arial"/>
      <family val="2"/>
    </font>
    <font>
      <u/>
      <sz val="10"/>
      <color indexed="12"/>
      <name val="Arial"/>
      <family val="2"/>
    </font>
    <font>
      <b/>
      <sz val="6"/>
      <name val="Arial"/>
      <family val="2"/>
    </font>
    <font>
      <sz val="7"/>
      <name val="Arial"/>
      <family val="2"/>
    </font>
    <font>
      <sz val="6"/>
      <name val="Arial"/>
      <family val="2"/>
    </font>
    <font>
      <u/>
      <sz val="8"/>
      <name val="Arial"/>
      <family val="2"/>
    </font>
    <font>
      <u/>
      <sz val="7"/>
      <name val="Arial"/>
      <family val="2"/>
    </font>
    <font>
      <sz val="8"/>
      <name val="Arial"/>
      <family val="2"/>
    </font>
    <font>
      <b/>
      <u/>
      <sz val="8"/>
      <name val="Arial"/>
      <family val="2"/>
    </font>
    <font>
      <b/>
      <sz val="13"/>
      <name val="Arial"/>
      <family val="2"/>
    </font>
    <font>
      <b/>
      <sz val="9"/>
      <name val="Arial"/>
      <family val="2"/>
    </font>
    <font>
      <b/>
      <sz val="7"/>
      <color indexed="8"/>
      <name val="Arial"/>
      <family val="2"/>
    </font>
    <font>
      <sz val="10"/>
      <color indexed="10"/>
      <name val="Arial"/>
      <family val="2"/>
    </font>
    <font>
      <b/>
      <sz val="10"/>
      <color indexed="10"/>
      <name val="Arial"/>
      <family val="2"/>
    </font>
    <font>
      <b/>
      <u/>
      <sz val="12"/>
      <name val="Arial"/>
      <family val="2"/>
    </font>
    <font>
      <sz val="7"/>
      <color indexed="8"/>
      <name val="Arial"/>
      <family val="2"/>
    </font>
    <font>
      <sz val="7"/>
      <color indexed="10"/>
      <name val="Arial"/>
      <family val="2"/>
    </font>
    <font>
      <sz val="7"/>
      <color rgb="FFFF0000"/>
      <name val="Arial"/>
      <family val="2"/>
    </font>
    <font>
      <sz val="7"/>
      <color theme="1"/>
      <name val="Arial"/>
      <family val="2"/>
    </font>
    <font>
      <b/>
      <sz val="10"/>
      <color theme="1"/>
      <name val="Arial"/>
      <family val="2"/>
    </font>
  </fonts>
  <fills count="1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5"/>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7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style="thin">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bottom/>
      <diagonal/>
    </border>
    <border>
      <left/>
      <right/>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right style="thin">
        <color indexed="8"/>
      </right>
      <top style="medium">
        <color indexed="8"/>
      </top>
      <bottom style="thin">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bottom/>
      <diagonal/>
    </border>
    <border>
      <left style="thin">
        <color indexed="8"/>
      </left>
      <right style="thin">
        <color indexed="64"/>
      </right>
      <top style="medium">
        <color indexed="8"/>
      </top>
      <bottom style="medium">
        <color indexed="8"/>
      </bottom>
      <diagonal/>
    </border>
    <border>
      <left style="thin">
        <color indexed="8"/>
      </left>
      <right/>
      <top/>
      <bottom style="thin">
        <color indexed="8"/>
      </bottom>
      <diagonal/>
    </border>
    <border>
      <left/>
      <right/>
      <top style="thin">
        <color indexed="64"/>
      </top>
      <bottom style="thin">
        <color indexed="8"/>
      </bottom>
      <diagonal/>
    </border>
    <border>
      <left/>
      <right style="thin">
        <color indexed="8"/>
      </right>
      <top style="medium">
        <color indexed="8"/>
      </top>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64"/>
      </top>
      <bottom/>
      <diagonal/>
    </border>
    <border>
      <left style="thin">
        <color indexed="8"/>
      </left>
      <right style="thin">
        <color indexed="8"/>
      </right>
      <top style="thin">
        <color theme="1"/>
      </top>
      <bottom style="thin">
        <color indexed="8"/>
      </bottom>
      <diagonal/>
    </border>
    <border>
      <left style="thin">
        <color theme="1"/>
      </left>
      <right style="thin">
        <color theme="1"/>
      </right>
      <top style="thin">
        <color theme="1"/>
      </top>
      <bottom style="thin">
        <color theme="1"/>
      </bottom>
      <diagonal/>
    </border>
    <border>
      <left style="medium">
        <color theme="1"/>
      </left>
      <right/>
      <top/>
      <bottom/>
      <diagonal/>
    </border>
    <border>
      <left style="thin">
        <color theme="1"/>
      </left>
      <right style="thin">
        <color theme="1"/>
      </right>
      <top style="thin">
        <color indexed="8"/>
      </top>
      <bottom style="thin">
        <color theme="1"/>
      </bottom>
      <diagonal/>
    </border>
    <border>
      <left style="thin">
        <color theme="1"/>
      </left>
      <right style="thin">
        <color theme="1"/>
      </right>
      <top style="thin">
        <color indexed="8"/>
      </top>
      <bottom/>
      <diagonal/>
    </border>
    <border>
      <left style="thin">
        <color theme="1"/>
      </left>
      <right style="thin">
        <color theme="1"/>
      </right>
      <top/>
      <bottom style="thin">
        <color theme="1"/>
      </bottom>
      <diagonal/>
    </border>
    <border>
      <left style="thin">
        <color theme="1"/>
      </left>
      <right style="thin">
        <color indexed="8"/>
      </right>
      <top/>
      <bottom style="thin">
        <color theme="1"/>
      </bottom>
      <diagonal/>
    </border>
    <border>
      <left/>
      <right style="thin">
        <color theme="1"/>
      </right>
      <top style="thin">
        <color indexed="8"/>
      </top>
      <bottom/>
      <diagonal/>
    </border>
    <border>
      <left/>
      <right style="thin">
        <color theme="1"/>
      </right>
      <top style="thin">
        <color theme="1"/>
      </top>
      <bottom style="thin">
        <color theme="1"/>
      </bottom>
      <diagonal/>
    </border>
    <border>
      <left style="thin">
        <color indexed="8"/>
      </left>
      <right style="thin">
        <color indexed="64"/>
      </right>
      <top style="thin">
        <color indexed="8"/>
      </top>
      <bottom style="thin">
        <color theme="1"/>
      </bottom>
      <diagonal/>
    </border>
    <border>
      <left style="thin">
        <color theme="1"/>
      </left>
      <right style="thin">
        <color theme="1"/>
      </right>
      <top style="thin">
        <color theme="1"/>
      </top>
      <bottom style="thin">
        <color indexed="8"/>
      </bottom>
      <diagonal/>
    </border>
    <border>
      <left/>
      <right style="thin">
        <color theme="1"/>
      </right>
      <top style="thin">
        <color theme="1"/>
      </top>
      <bottom/>
      <diagonal/>
    </border>
    <border>
      <left style="thin">
        <color indexed="8"/>
      </left>
      <right style="thin">
        <color theme="1"/>
      </right>
      <top style="thin">
        <color indexed="8"/>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indexed="8"/>
      </left>
      <right style="thin">
        <color indexed="8"/>
      </right>
      <top style="thin">
        <color indexed="8"/>
      </top>
      <bottom style="thin">
        <color theme="1"/>
      </bottom>
      <diagonal/>
    </border>
    <border>
      <left style="thin">
        <color theme="1"/>
      </left>
      <right/>
      <top style="thin">
        <color theme="1"/>
      </top>
      <bottom/>
      <diagonal/>
    </border>
    <border>
      <left/>
      <right style="thin">
        <color theme="1"/>
      </right>
      <top/>
      <bottom style="thin">
        <color theme="1"/>
      </bottom>
      <diagonal/>
    </border>
    <border>
      <left style="thin">
        <color indexed="64"/>
      </left>
      <right style="thin">
        <color indexed="64"/>
      </right>
      <top style="medium">
        <color theme="1"/>
      </top>
      <bottom style="medium">
        <color theme="1"/>
      </bottom>
      <diagonal/>
    </border>
    <border>
      <left style="thin">
        <color theme="1"/>
      </left>
      <right style="thin">
        <color indexed="8"/>
      </right>
      <top style="thin">
        <color indexed="8"/>
      </top>
      <bottom style="thin">
        <color theme="1"/>
      </bottom>
      <diagonal/>
    </border>
    <border>
      <left style="thin">
        <color theme="1"/>
      </left>
      <right/>
      <top/>
      <bottom style="thin">
        <color theme="1"/>
      </bottom>
      <diagonal/>
    </border>
    <border>
      <left style="thin">
        <color indexed="64"/>
      </left>
      <right style="thin">
        <color indexed="64"/>
      </right>
      <top style="medium">
        <color theme="1"/>
      </top>
      <bottom/>
      <diagonal/>
    </border>
    <border>
      <left style="thin">
        <color theme="1"/>
      </left>
      <right style="thin">
        <color indexed="8"/>
      </right>
      <top style="thin">
        <color theme="1"/>
      </top>
      <bottom style="thin">
        <color indexed="8"/>
      </bottom>
      <diagonal/>
    </border>
    <border>
      <left/>
      <right style="thin">
        <color theme="1"/>
      </right>
      <top/>
      <bottom/>
      <diagonal/>
    </border>
    <border>
      <left style="thin">
        <color indexed="8"/>
      </left>
      <right style="thin">
        <color theme="1"/>
      </right>
      <top/>
      <bottom style="thin">
        <color indexed="8"/>
      </bottom>
      <diagonal/>
    </border>
    <border>
      <left style="thin">
        <color theme="1"/>
      </left>
      <right/>
      <top/>
      <bottom/>
      <diagonal/>
    </border>
    <border>
      <left style="thin">
        <color theme="1"/>
      </left>
      <right style="thin">
        <color indexed="8"/>
      </right>
      <top style="thin">
        <color indexed="8"/>
      </top>
      <bottom style="medium">
        <color theme="1"/>
      </bottom>
      <diagonal/>
    </border>
    <border>
      <left/>
      <right/>
      <top style="dashed">
        <color theme="1"/>
      </top>
      <bottom/>
      <diagonal/>
    </border>
    <border>
      <left/>
      <right/>
      <top style="dashed">
        <color indexed="8"/>
      </top>
      <bottom/>
      <diagonal/>
    </border>
    <border>
      <left/>
      <right/>
      <top style="dashed">
        <color indexed="8"/>
      </top>
      <bottom style="dashed">
        <color theme="1"/>
      </bottom>
      <diagonal/>
    </border>
    <border>
      <left style="medium">
        <color indexed="8"/>
      </left>
      <right/>
      <top style="medium">
        <color indexed="8"/>
      </top>
      <bottom style="medium">
        <color indexed="8"/>
      </bottom>
      <diagonal/>
    </border>
    <border>
      <left style="thin">
        <color theme="1"/>
      </left>
      <right style="thin">
        <color indexed="8"/>
      </right>
      <top style="thin">
        <color theme="1"/>
      </top>
      <bottom style="thin">
        <color theme="1"/>
      </bottom>
      <diagonal/>
    </border>
    <border>
      <left style="thin">
        <color theme="1"/>
      </left>
      <right style="thin">
        <color indexed="8"/>
      </right>
      <top style="thin">
        <color theme="1"/>
      </top>
      <bottom/>
      <diagonal/>
    </border>
    <border>
      <left style="thin">
        <color theme="1"/>
      </left>
      <right style="thin">
        <color indexed="8"/>
      </right>
      <top/>
      <bottom style="thin">
        <color indexed="8"/>
      </bottom>
      <diagonal/>
    </border>
    <border>
      <left style="thin">
        <color theme="1"/>
      </left>
      <right style="thin">
        <color theme="1"/>
      </right>
      <top style="medium">
        <color indexed="8"/>
      </top>
      <bottom style="thin">
        <color theme="1"/>
      </bottom>
      <diagonal/>
    </border>
    <border>
      <left style="thin">
        <color theme="1"/>
      </left>
      <right style="thin">
        <color theme="1"/>
      </right>
      <top style="thin">
        <color theme="1"/>
      </top>
      <bottom style="medium">
        <color indexed="8"/>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421">
    <xf numFmtId="0" fontId="0" fillId="0" borderId="0" xfId="0"/>
    <xf numFmtId="0" fontId="2" fillId="0" borderId="0" xfId="0" applyFont="1" applyProtection="1"/>
    <xf numFmtId="0" fontId="4" fillId="0" borderId="0" xfId="0" applyFont="1"/>
    <xf numFmtId="0" fontId="7" fillId="0" borderId="1" xfId="0" applyFont="1" applyBorder="1" applyAlignment="1">
      <alignment wrapText="1"/>
    </xf>
    <xf numFmtId="0" fontId="9" fillId="2" borderId="2" xfId="0" applyFont="1" applyFill="1" applyBorder="1" applyAlignment="1">
      <alignment horizontal="left" wrapText="1"/>
    </xf>
    <xf numFmtId="0" fontId="9" fillId="2" borderId="2" xfId="0" applyFont="1" applyFill="1" applyBorder="1" applyAlignment="1">
      <alignment horizontal="center" wrapText="1"/>
    </xf>
    <xf numFmtId="0" fontId="10" fillId="2" borderId="1" xfId="0" applyFont="1" applyFill="1" applyBorder="1"/>
    <xf numFmtId="0" fontId="9" fillId="2" borderId="2" xfId="0" applyFont="1" applyFill="1" applyBorder="1" applyAlignment="1">
      <alignment horizontal="center"/>
    </xf>
    <xf numFmtId="0" fontId="9" fillId="2" borderId="3" xfId="0" applyFont="1" applyFill="1" applyBorder="1" applyAlignment="1" applyProtection="1">
      <alignment horizontal="center" textRotation="90" wrapText="1"/>
    </xf>
    <xf numFmtId="0" fontId="9" fillId="2" borderId="3" xfId="0" applyFont="1" applyFill="1" applyBorder="1" applyAlignment="1" applyProtection="1">
      <alignment horizontal="center"/>
    </xf>
    <xf numFmtId="0" fontId="9" fillId="2" borderId="3" xfId="0" applyFont="1" applyFill="1" applyBorder="1" applyAlignment="1" applyProtection="1">
      <alignment horizontal="center" wrapText="1"/>
    </xf>
    <xf numFmtId="0" fontId="12" fillId="0" borderId="0" xfId="0" applyFont="1"/>
    <xf numFmtId="0" fontId="10" fillId="0" borderId="0" xfId="0" applyFont="1"/>
    <xf numFmtId="0" fontId="10" fillId="0" borderId="0" xfId="0" applyFont="1" applyProtection="1"/>
    <xf numFmtId="0" fontId="13" fillId="0" borderId="0" xfId="0" applyFont="1"/>
    <xf numFmtId="0" fontId="10" fillId="0" borderId="1" xfId="0" applyFont="1" applyBorder="1"/>
    <xf numFmtId="0" fontId="10" fillId="0" borderId="1" xfId="0" applyFont="1" applyFill="1" applyBorder="1"/>
    <xf numFmtId="0" fontId="0" fillId="0" borderId="0" xfId="0" applyFill="1" applyBorder="1"/>
    <xf numFmtId="0" fontId="15" fillId="0" borderId="0" xfId="0" applyFont="1" applyAlignment="1">
      <alignment horizontal="center"/>
    </xf>
    <xf numFmtId="0" fontId="14" fillId="0" borderId="0" xfId="0" applyFont="1"/>
    <xf numFmtId="0" fontId="16" fillId="0" borderId="0" xfId="0" applyFont="1"/>
    <xf numFmtId="0" fontId="9" fillId="2" borderId="4" xfId="0" applyFont="1" applyFill="1" applyBorder="1" applyAlignment="1" applyProtection="1">
      <alignment horizontal="center" wrapText="1"/>
    </xf>
    <xf numFmtId="0" fontId="7" fillId="2" borderId="1" xfId="0" applyFont="1" applyFill="1" applyBorder="1" applyAlignment="1">
      <alignment wrapText="1"/>
    </xf>
    <xf numFmtId="167" fontId="17" fillId="2" borderId="5" xfId="0" applyNumberFormat="1" applyFont="1" applyFill="1" applyBorder="1"/>
    <xf numFmtId="0" fontId="9" fillId="2" borderId="3" xfId="0" applyFont="1" applyFill="1" applyBorder="1" applyAlignment="1">
      <alignment horizontal="center" wrapText="1"/>
    </xf>
    <xf numFmtId="0" fontId="7" fillId="3" borderId="1" xfId="0" applyFont="1" applyFill="1" applyBorder="1" applyAlignment="1">
      <alignment wrapText="1"/>
    </xf>
    <xf numFmtId="0" fontId="10" fillId="3" borderId="6" xfId="0" applyFont="1" applyFill="1" applyBorder="1"/>
    <xf numFmtId="0" fontId="10"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horizontal="center" wrapText="1"/>
    </xf>
    <xf numFmtId="1" fontId="4" fillId="3" borderId="1" xfId="0" applyNumberFormat="1" applyFont="1" applyFill="1" applyBorder="1" applyAlignment="1" applyProtection="1">
      <alignment horizontal="center"/>
      <protection locked="0"/>
    </xf>
    <xf numFmtId="167" fontId="17" fillId="2" borderId="0" xfId="0" applyNumberFormat="1" applyFont="1" applyFill="1" applyBorder="1"/>
    <xf numFmtId="0" fontId="0" fillId="0" borderId="0" xfId="0" applyAlignment="1">
      <alignment horizontal="center"/>
    </xf>
    <xf numFmtId="16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xf numFmtId="0" fontId="0" fillId="0" borderId="0" xfId="0" applyFill="1"/>
    <xf numFmtId="164" fontId="5" fillId="0" borderId="0" xfId="0" applyNumberFormat="1" applyFont="1" applyFill="1" applyAlignment="1" applyProtection="1"/>
    <xf numFmtId="167" fontId="19" fillId="0" borderId="0" xfId="0" applyNumberFormat="1" applyFont="1" applyFill="1"/>
    <xf numFmtId="0" fontId="4" fillId="2" borderId="7" xfId="0" applyFont="1" applyFill="1" applyBorder="1" applyAlignment="1" applyProtection="1">
      <alignment horizontal="fill"/>
    </xf>
    <xf numFmtId="37" fontId="4" fillId="2" borderId="7" xfId="0" applyNumberFormat="1" applyFont="1" applyFill="1" applyBorder="1" applyAlignment="1" applyProtection="1">
      <alignment horizontal="fill"/>
    </xf>
    <xf numFmtId="37" fontId="4" fillId="2" borderId="8" xfId="0" applyNumberFormat="1" applyFont="1" applyFill="1" applyBorder="1" applyAlignment="1" applyProtection="1">
      <alignment horizontal="fill"/>
    </xf>
    <xf numFmtId="0" fontId="21" fillId="0" borderId="0" xfId="0" applyFont="1" applyProtection="1"/>
    <xf numFmtId="0" fontId="9" fillId="4" borderId="3" xfId="0" applyFont="1" applyFill="1" applyBorder="1" applyAlignment="1" applyProtection="1">
      <alignment horizontal="center" wrapText="1"/>
    </xf>
    <xf numFmtId="0" fontId="4" fillId="4" borderId="7" xfId="0" applyFont="1" applyFill="1" applyBorder="1" applyAlignment="1" applyProtection="1">
      <alignment horizontal="fill"/>
    </xf>
    <xf numFmtId="0" fontId="10" fillId="2" borderId="9" xfId="0" applyFont="1" applyFill="1" applyBorder="1" applyAlignment="1">
      <alignment wrapText="1"/>
    </xf>
    <xf numFmtId="37" fontId="7" fillId="0" borderId="8" xfId="0" applyNumberFormat="1" applyFont="1" applyFill="1" applyBorder="1" applyAlignment="1" applyProtection="1">
      <alignment horizontal="left" wrapText="1"/>
    </xf>
    <xf numFmtId="0" fontId="10" fillId="0" borderId="0" xfId="0" applyFont="1" applyBorder="1" applyAlignment="1">
      <alignment wrapText="1"/>
    </xf>
    <xf numFmtId="1" fontId="5" fillId="0" borderId="1" xfId="0" applyNumberFormat="1" applyFont="1" applyFill="1" applyBorder="1" applyAlignment="1" applyProtection="1">
      <alignment horizontal="center"/>
    </xf>
    <xf numFmtId="2" fontId="5" fillId="0" borderId="1" xfId="0" applyNumberFormat="1" applyFont="1" applyFill="1" applyBorder="1" applyAlignment="1" applyProtection="1">
      <alignment horizontal="center" wrapText="1"/>
    </xf>
    <xf numFmtId="0" fontId="7" fillId="0" borderId="1" xfId="0" applyFont="1" applyFill="1" applyBorder="1" applyAlignment="1">
      <alignment wrapText="1"/>
    </xf>
    <xf numFmtId="3" fontId="5" fillId="0" borderId="1" xfId="0" applyNumberFormat="1" applyFont="1" applyFill="1" applyBorder="1" applyAlignment="1" applyProtection="1">
      <alignment horizontal="center"/>
    </xf>
    <xf numFmtId="164" fontId="5" fillId="0" borderId="1" xfId="0" applyNumberFormat="1" applyFont="1" applyFill="1" applyBorder="1" applyAlignment="1" applyProtection="1">
      <alignment horizontal="center"/>
    </xf>
    <xf numFmtId="166" fontId="5" fillId="0" borderId="1" xfId="0" applyNumberFormat="1" applyFont="1" applyFill="1" applyBorder="1" applyAlignment="1" applyProtection="1">
      <alignment horizontal="center" wrapText="1"/>
    </xf>
    <xf numFmtId="2" fontId="5" fillId="0" borderId="1" xfId="0" applyNumberFormat="1" applyFont="1" applyFill="1" applyBorder="1" applyAlignment="1" applyProtection="1">
      <alignment horizontal="center"/>
    </xf>
    <xf numFmtId="164" fontId="5" fillId="0" borderId="1" xfId="0" applyNumberFormat="1" applyFont="1" applyFill="1" applyBorder="1" applyAlignment="1" applyProtection="1">
      <alignment horizontal="center" wrapText="1"/>
    </xf>
    <xf numFmtId="164" fontId="5" fillId="0" borderId="1" xfId="0" quotePrefix="1" applyNumberFormat="1" applyFont="1" applyFill="1" applyBorder="1" applyAlignment="1" applyProtection="1">
      <alignment horizontal="center"/>
    </xf>
    <xf numFmtId="1" fontId="0" fillId="0" borderId="6" xfId="0" applyNumberFormat="1" applyFill="1" applyBorder="1"/>
    <xf numFmtId="3" fontId="7" fillId="0" borderId="1" xfId="0" applyNumberFormat="1" applyFont="1" applyFill="1" applyBorder="1" applyAlignment="1">
      <alignment horizontal="center"/>
    </xf>
    <xf numFmtId="1" fontId="5" fillId="0" borderId="3" xfId="0" applyNumberFormat="1" applyFont="1" applyFill="1" applyBorder="1" applyAlignment="1" applyProtection="1">
      <alignment horizontal="center"/>
    </xf>
    <xf numFmtId="0" fontId="7" fillId="0" borderId="3" xfId="0" applyFont="1" applyFill="1" applyBorder="1" applyAlignment="1">
      <alignment wrapText="1"/>
    </xf>
    <xf numFmtId="37" fontId="7" fillId="0" borderId="3" xfId="0" applyNumberFormat="1" applyFont="1" applyFill="1" applyBorder="1" applyAlignment="1" applyProtection="1">
      <alignment horizontal="left" wrapText="1"/>
    </xf>
    <xf numFmtId="0" fontId="6" fillId="0" borderId="3" xfId="0" applyFont="1" applyFill="1" applyBorder="1"/>
    <xf numFmtId="0" fontId="4" fillId="0" borderId="3" xfId="0" applyFont="1" applyFill="1" applyBorder="1" applyAlignment="1">
      <alignment horizontal="center" wrapText="1"/>
    </xf>
    <xf numFmtId="0" fontId="6" fillId="0" borderId="3" xfId="0" applyFont="1" applyFill="1" applyBorder="1" applyAlignment="1">
      <alignment wrapText="1"/>
    </xf>
    <xf numFmtId="0" fontId="4" fillId="0" borderId="3" xfId="0" applyFont="1" applyFill="1" applyBorder="1" applyAlignment="1">
      <alignment horizontal="center"/>
    </xf>
    <xf numFmtId="0" fontId="10" fillId="0" borderId="7" xfId="0" applyFont="1" applyFill="1" applyBorder="1"/>
    <xf numFmtId="1" fontId="4" fillId="0" borderId="3"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center"/>
    </xf>
    <xf numFmtId="3" fontId="7" fillId="0" borderId="3" xfId="0" applyNumberFormat="1" applyFont="1" applyFill="1" applyBorder="1" applyAlignment="1">
      <alignment horizontal="center"/>
    </xf>
    <xf numFmtId="0" fontId="10" fillId="0" borderId="3" xfId="0" applyFont="1" applyFill="1" applyBorder="1" applyAlignment="1">
      <alignment wrapText="1"/>
    </xf>
    <xf numFmtId="164" fontId="5" fillId="0" borderId="3" xfId="0" applyNumberFormat="1" applyFont="1" applyFill="1" applyBorder="1" applyAlignment="1" applyProtection="1">
      <alignment horizontal="center" wrapText="1"/>
    </xf>
    <xf numFmtId="2" fontId="5" fillId="0" borderId="3" xfId="0" applyNumberFormat="1" applyFont="1" applyFill="1" applyBorder="1" applyAlignment="1" applyProtection="1">
      <alignment horizontal="center"/>
    </xf>
    <xf numFmtId="0" fontId="22" fillId="0" borderId="3" xfId="0" applyNumberFormat="1" applyFont="1" applyFill="1" applyBorder="1" applyAlignment="1">
      <alignment horizontal="center"/>
    </xf>
    <xf numFmtId="166" fontId="5" fillId="0" borderId="1" xfId="0" applyNumberFormat="1" applyFont="1" applyFill="1" applyBorder="1" applyAlignment="1" applyProtection="1">
      <alignment horizontal="left" wrapText="1"/>
    </xf>
    <xf numFmtId="0" fontId="7" fillId="0" borderId="1" xfId="0" applyNumberFormat="1" applyFont="1" applyFill="1" applyBorder="1" applyAlignment="1">
      <alignment horizontal="center"/>
    </xf>
    <xf numFmtId="0" fontId="3" fillId="5" borderId="0" xfId="0" applyFont="1" applyFill="1"/>
    <xf numFmtId="0" fontId="0" fillId="5" borderId="0" xfId="0" applyFill="1"/>
    <xf numFmtId="1" fontId="5" fillId="0" borderId="6" xfId="0" applyNumberFormat="1" applyFont="1" applyFill="1" applyBorder="1" applyAlignment="1" applyProtection="1">
      <alignment horizontal="center"/>
    </xf>
    <xf numFmtId="0" fontId="5" fillId="3" borderId="8" xfId="0" quotePrefix="1" applyNumberFormat="1" applyFont="1" applyFill="1" applyBorder="1" applyAlignment="1" applyProtection="1">
      <alignment horizontal="center"/>
    </xf>
    <xf numFmtId="37" fontId="7" fillId="3" borderId="0" xfId="0" applyNumberFormat="1" applyFont="1" applyFill="1" applyBorder="1" applyAlignment="1" applyProtection="1">
      <alignment horizontal="left" wrapText="1"/>
    </xf>
    <xf numFmtId="0" fontId="10" fillId="3" borderId="9" xfId="0" applyFont="1" applyFill="1" applyBorder="1" applyAlignment="1">
      <alignment wrapText="1"/>
    </xf>
    <xf numFmtId="0" fontId="4" fillId="3" borderId="0" xfId="0" applyFont="1" applyFill="1" applyBorder="1" applyAlignment="1">
      <alignment horizontal="center"/>
    </xf>
    <xf numFmtId="1" fontId="0" fillId="3" borderId="0" xfId="0" applyNumberFormat="1" applyFill="1" applyBorder="1"/>
    <xf numFmtId="0" fontId="1" fillId="0" borderId="0" xfId="0" applyFont="1"/>
    <xf numFmtId="3" fontId="1" fillId="0" borderId="1" xfId="0" applyNumberFormat="1" applyFont="1" applyFill="1" applyBorder="1"/>
    <xf numFmtId="0" fontId="9" fillId="6" borderId="3" xfId="0" applyFont="1" applyFill="1" applyBorder="1" applyAlignment="1" applyProtection="1">
      <alignment horizontal="center" wrapText="1"/>
    </xf>
    <xf numFmtId="0" fontId="4" fillId="6" borderId="7" xfId="0" applyFont="1" applyFill="1" applyBorder="1" applyAlignment="1" applyProtection="1">
      <alignment horizontal="fill"/>
    </xf>
    <xf numFmtId="167" fontId="17" fillId="6" borderId="5" xfId="0" applyNumberFormat="1" applyFont="1" applyFill="1" applyBorder="1"/>
    <xf numFmtId="1" fontId="18" fillId="7" borderId="10" xfId="0" applyNumberFormat="1" applyFont="1" applyFill="1" applyBorder="1" applyAlignment="1" applyProtection="1"/>
    <xf numFmtId="1" fontId="18" fillId="7" borderId="11" xfId="0" applyNumberFormat="1" applyFont="1" applyFill="1" applyBorder="1" applyAlignment="1" applyProtection="1"/>
    <xf numFmtId="0" fontId="4" fillId="2" borderId="12" xfId="0" applyFont="1" applyFill="1" applyBorder="1" applyAlignment="1" applyProtection="1"/>
    <xf numFmtId="0" fontId="4" fillId="2" borderId="10" xfId="0" applyFont="1" applyFill="1" applyBorder="1" applyAlignment="1" applyProtection="1"/>
    <xf numFmtId="0" fontId="4" fillId="2" borderId="11" xfId="0" applyFont="1" applyFill="1" applyBorder="1" applyAlignment="1" applyProtection="1"/>
    <xf numFmtId="1" fontId="18" fillId="2" borderId="12" xfId="0" applyNumberFormat="1" applyFont="1" applyFill="1" applyBorder="1" applyAlignment="1" applyProtection="1"/>
    <xf numFmtId="1" fontId="18" fillId="2" borderId="10" xfId="0" applyNumberFormat="1" applyFont="1" applyFill="1" applyBorder="1" applyAlignment="1" applyProtection="1"/>
    <xf numFmtId="1" fontId="18" fillId="2" borderId="11" xfId="0" applyNumberFormat="1" applyFont="1" applyFill="1" applyBorder="1" applyAlignment="1" applyProtection="1"/>
    <xf numFmtId="1" fontId="1" fillId="0" borderId="6" xfId="0" applyNumberFormat="1" applyFont="1" applyFill="1" applyBorder="1"/>
    <xf numFmtId="1" fontId="18" fillId="2" borderId="12" xfId="0" applyNumberFormat="1" applyFont="1" applyFill="1" applyBorder="1" applyAlignment="1" applyProtection="1">
      <alignment horizontal="center"/>
    </xf>
    <xf numFmtId="3" fontId="5" fillId="0" borderId="3" xfId="0" applyNumberFormat="1" applyFont="1" applyFill="1" applyBorder="1" applyAlignment="1" applyProtection="1">
      <alignment horizontal="center"/>
    </xf>
    <xf numFmtId="0" fontId="7" fillId="0" borderId="7" xfId="0" applyFont="1" applyFill="1" applyBorder="1" applyAlignment="1">
      <alignment wrapText="1"/>
    </xf>
    <xf numFmtId="0" fontId="7" fillId="0" borderId="7" xfId="0" applyFont="1" applyFill="1" applyBorder="1"/>
    <xf numFmtId="164" fontId="5" fillId="0" borderId="3" xfId="0" applyNumberFormat="1" applyFont="1" applyFill="1" applyBorder="1" applyAlignment="1" applyProtection="1">
      <alignment horizontal="center"/>
    </xf>
    <xf numFmtId="0" fontId="22" fillId="0" borderId="1" xfId="0" applyNumberFormat="1" applyFont="1" applyFill="1" applyBorder="1" applyAlignment="1">
      <alignment horizontal="center"/>
    </xf>
    <xf numFmtId="3" fontId="5" fillId="0" borderId="1" xfId="0" applyNumberFormat="1" applyFont="1" applyBorder="1" applyAlignment="1">
      <alignment horizontal="center"/>
    </xf>
    <xf numFmtId="2" fontId="9" fillId="2" borderId="3" xfId="0" applyNumberFormat="1" applyFont="1" applyFill="1" applyBorder="1" applyAlignment="1" applyProtection="1">
      <alignment horizontal="center" textRotation="90" wrapText="1"/>
    </xf>
    <xf numFmtId="2" fontId="4" fillId="2" borderId="7" xfId="0" applyNumberFormat="1" applyFont="1" applyFill="1" applyBorder="1" applyAlignment="1" applyProtection="1">
      <alignment horizontal="fill"/>
    </xf>
    <xf numFmtId="2" fontId="5" fillId="0" borderId="9" xfId="0" applyNumberFormat="1" applyFont="1" applyFill="1" applyBorder="1" applyAlignment="1" applyProtection="1">
      <alignment horizontal="center" wrapText="1"/>
    </xf>
    <xf numFmtId="2" fontId="0" fillId="0" borderId="0" xfId="0" applyNumberFormat="1"/>
    <xf numFmtId="168" fontId="23" fillId="0" borderId="1" xfId="0" applyNumberFormat="1" applyFont="1" applyFill="1" applyBorder="1" applyAlignment="1" applyProtection="1">
      <alignment horizontal="center"/>
    </xf>
    <xf numFmtId="0" fontId="7" fillId="0" borderId="0" xfId="0" applyFont="1"/>
    <xf numFmtId="0" fontId="7" fillId="2" borderId="7" xfId="0" applyFont="1" applyFill="1" applyBorder="1" applyAlignment="1" applyProtection="1">
      <alignment horizontal="fill"/>
    </xf>
    <xf numFmtId="37" fontId="5" fillId="0" borderId="1" xfId="0" applyNumberFormat="1" applyFont="1" applyBorder="1" applyAlignment="1" applyProtection="1">
      <alignment wrapText="1"/>
    </xf>
    <xf numFmtId="0" fontId="5" fillId="0" borderId="1" xfId="0" applyFont="1" applyBorder="1" applyAlignment="1">
      <alignment horizontal="center"/>
    </xf>
    <xf numFmtId="166" fontId="5" fillId="0" borderId="3" xfId="0" applyNumberFormat="1" applyFont="1" applyFill="1" applyBorder="1" applyAlignment="1" applyProtection="1">
      <alignment horizontal="center" wrapText="1"/>
    </xf>
    <xf numFmtId="2" fontId="7" fillId="0" borderId="1" xfId="0" applyNumberFormat="1" applyFont="1" applyBorder="1" applyAlignment="1">
      <alignment horizontal="center" wrapText="1"/>
    </xf>
    <xf numFmtId="2" fontId="7" fillId="0" borderId="3" xfId="0" applyNumberFormat="1" applyFont="1" applyBorder="1" applyAlignment="1">
      <alignment horizontal="center" wrapText="1"/>
    </xf>
    <xf numFmtId="0" fontId="4" fillId="2" borderId="3" xfId="0" applyFont="1" applyFill="1" applyBorder="1" applyAlignment="1" applyProtection="1">
      <alignment horizontal="center" textRotation="90" wrapText="1"/>
    </xf>
    <xf numFmtId="0" fontId="4" fillId="4" borderId="6" xfId="0" applyFont="1" applyFill="1" applyBorder="1" applyAlignment="1" applyProtection="1">
      <alignment horizontal="fill"/>
    </xf>
    <xf numFmtId="164" fontId="24" fillId="0" borderId="1" xfId="0" applyNumberFormat="1" applyFont="1" applyFill="1" applyBorder="1" applyAlignment="1" applyProtection="1">
      <alignment horizontal="center"/>
    </xf>
    <xf numFmtId="164" fontId="24" fillId="0" borderId="6" xfId="0" quotePrefix="1" applyNumberFormat="1" applyFont="1" applyFill="1" applyBorder="1" applyAlignment="1" applyProtection="1">
      <alignment horizontal="center"/>
    </xf>
    <xf numFmtId="164" fontId="24" fillId="0" borderId="1" xfId="0" quotePrefix="1" applyNumberFormat="1" applyFont="1" applyFill="1" applyBorder="1" applyAlignment="1" applyProtection="1">
      <alignment horizontal="center"/>
    </xf>
    <xf numFmtId="37" fontId="7" fillId="0" borderId="0" xfId="0" applyNumberFormat="1" applyFont="1" applyFill="1" applyBorder="1" applyAlignment="1" applyProtection="1">
      <alignment horizontal="left" wrapText="1"/>
    </xf>
    <xf numFmtId="0" fontId="6" fillId="0" borderId="0" xfId="0" applyFont="1" applyFill="1" applyBorder="1"/>
    <xf numFmtId="0" fontId="4" fillId="0" borderId="0" xfId="0" applyFont="1" applyFill="1" applyBorder="1" applyAlignment="1">
      <alignment horizontal="center" wrapText="1"/>
    </xf>
    <xf numFmtId="0" fontId="6" fillId="0" borderId="0" xfId="0" applyFont="1" applyFill="1" applyBorder="1" applyAlignment="1">
      <alignment wrapText="1"/>
    </xf>
    <xf numFmtId="0" fontId="4" fillId="0" borderId="0" xfId="0" applyFont="1" applyFill="1" applyBorder="1" applyAlignment="1">
      <alignment horizontal="center"/>
    </xf>
    <xf numFmtId="1" fontId="4" fillId="0" borderId="0" xfId="0" applyNumberFormat="1" applyFont="1" applyFill="1" applyBorder="1" applyAlignment="1" applyProtection="1">
      <alignment horizontal="center"/>
      <protection locked="0"/>
    </xf>
    <xf numFmtId="0" fontId="4" fillId="0" borderId="13" xfId="0" applyFont="1" applyFill="1" applyBorder="1" applyAlignment="1">
      <alignment horizontal="center"/>
    </xf>
    <xf numFmtId="1" fontId="0" fillId="0" borderId="7" xfId="0" applyNumberFormat="1" applyFill="1" applyBorder="1"/>
    <xf numFmtId="2" fontId="5" fillId="0" borderId="0" xfId="0" quotePrefix="1" applyNumberFormat="1" applyFont="1" applyFill="1" applyBorder="1" applyAlignment="1" applyProtection="1">
      <alignment horizontal="center"/>
    </xf>
    <xf numFmtId="0" fontId="10" fillId="0" borderId="0" xfId="0" applyFont="1" applyFill="1" applyBorder="1" applyAlignment="1">
      <alignment wrapText="1"/>
    </xf>
    <xf numFmtId="0" fontId="10" fillId="0" borderId="0" xfId="0" applyFont="1" applyFill="1" applyBorder="1"/>
    <xf numFmtId="1" fontId="1" fillId="0" borderId="7" xfId="0" applyNumberFormat="1" applyFont="1" applyFill="1" applyBorder="1"/>
    <xf numFmtId="0" fontId="5" fillId="0" borderId="7" xfId="0" applyFont="1" applyBorder="1" applyAlignment="1">
      <alignment horizontal="center"/>
    </xf>
    <xf numFmtId="164" fontId="5" fillId="0" borderId="9" xfId="0" applyNumberFormat="1" applyFont="1" applyFill="1" applyBorder="1" applyAlignment="1" applyProtection="1">
      <alignment horizontal="center" wrapText="1"/>
    </xf>
    <xf numFmtId="0" fontId="4" fillId="0" borderId="0" xfId="0" applyFont="1" applyAlignment="1">
      <alignment horizontal="center"/>
    </xf>
    <xf numFmtId="0" fontId="3" fillId="0" borderId="0" xfId="0" applyFont="1"/>
    <xf numFmtId="0" fontId="7" fillId="0" borderId="0" xfId="0" applyFont="1" applyAlignment="1">
      <alignment horizontal="center"/>
    </xf>
    <xf numFmtId="0" fontId="7" fillId="0" borderId="3" xfId="0" applyFont="1" applyBorder="1" applyAlignment="1">
      <alignment wrapText="1"/>
    </xf>
    <xf numFmtId="3" fontId="5" fillId="0" borderId="3" xfId="0" applyNumberFormat="1" applyFont="1" applyBorder="1" applyAlignment="1">
      <alignment horizontal="center"/>
    </xf>
    <xf numFmtId="0" fontId="5" fillId="0" borderId="3" xfId="0" applyFont="1" applyBorder="1" applyAlignment="1">
      <alignment horizontal="center"/>
    </xf>
    <xf numFmtId="3" fontId="7" fillId="0" borderId="6" xfId="0" applyNumberFormat="1" applyFont="1" applyFill="1" applyBorder="1" applyAlignment="1">
      <alignment horizontal="center"/>
    </xf>
    <xf numFmtId="0" fontId="7" fillId="0" borderId="6" xfId="0" applyNumberFormat="1" applyFont="1" applyFill="1" applyBorder="1" applyAlignment="1">
      <alignment horizontal="center"/>
    </xf>
    <xf numFmtId="164" fontId="5" fillId="0" borderId="7" xfId="0" applyNumberFormat="1" applyFont="1" applyFill="1" applyBorder="1" applyAlignment="1" applyProtection="1">
      <alignment horizontal="center"/>
    </xf>
    <xf numFmtId="164" fontId="18" fillId="0" borderId="1" xfId="0" applyNumberFormat="1"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wrapText="1"/>
    </xf>
    <xf numFmtId="1" fontId="18" fillId="2" borderId="14" xfId="0" applyNumberFormat="1" applyFont="1" applyFill="1" applyBorder="1" applyAlignment="1" applyProtection="1">
      <alignment horizontal="left"/>
    </xf>
    <xf numFmtId="167" fontId="17" fillId="2" borderId="10" xfId="0" applyNumberFormat="1" applyFont="1" applyFill="1" applyBorder="1"/>
    <xf numFmtId="167" fontId="17" fillId="2" borderId="11" xfId="0" applyNumberFormat="1" applyFont="1" applyFill="1" applyBorder="1"/>
    <xf numFmtId="164" fontId="24" fillId="0" borderId="3" xfId="0" quotePrefix="1" applyNumberFormat="1" applyFont="1" applyFill="1" applyBorder="1" applyAlignment="1" applyProtection="1">
      <alignment horizontal="center"/>
    </xf>
    <xf numFmtId="0" fontId="4" fillId="2" borderId="0" xfId="0" applyFont="1" applyFill="1" applyBorder="1" applyAlignment="1" applyProtection="1">
      <alignment horizontal="fill"/>
    </xf>
    <xf numFmtId="0" fontId="7" fillId="2" borderId="6" xfId="0" applyFont="1" applyFill="1" applyBorder="1" applyAlignment="1" applyProtection="1">
      <alignment horizontal="fill"/>
    </xf>
    <xf numFmtId="1" fontId="18" fillId="2" borderId="15" xfId="0" applyNumberFormat="1" applyFont="1" applyFill="1" applyBorder="1" applyAlignment="1" applyProtection="1">
      <alignment horizontal="left"/>
    </xf>
    <xf numFmtId="1" fontId="18" fillId="2" borderId="16" xfId="0" applyNumberFormat="1" applyFont="1" applyFill="1" applyBorder="1" applyAlignment="1" applyProtection="1">
      <alignment horizontal="left"/>
    </xf>
    <xf numFmtId="1" fontId="18" fillId="2" borderId="14" xfId="0" applyNumberFormat="1" applyFont="1" applyFill="1" applyBorder="1" applyAlignment="1" applyProtection="1">
      <alignment horizontal="center"/>
    </xf>
    <xf numFmtId="167" fontId="18" fillId="0" borderId="14" xfId="0" applyNumberFormat="1" applyFont="1" applyBorder="1" applyAlignment="1" applyProtection="1">
      <alignment horizontal="center"/>
    </xf>
    <xf numFmtId="1" fontId="18" fillId="2" borderId="17" xfId="0" applyNumberFormat="1" applyFont="1" applyFill="1" applyBorder="1" applyAlignment="1" applyProtection="1">
      <alignment horizontal="left"/>
    </xf>
    <xf numFmtId="3" fontId="5" fillId="0" borderId="7" xfId="0" applyNumberFormat="1" applyFont="1" applyBorder="1" applyAlignment="1">
      <alignment horizontal="center"/>
    </xf>
    <xf numFmtId="0" fontId="5" fillId="0" borderId="3" xfId="0" applyNumberFormat="1" applyFont="1" applyFill="1" applyBorder="1" applyAlignment="1" applyProtection="1">
      <alignment horizontal="center"/>
    </xf>
    <xf numFmtId="0" fontId="7" fillId="0" borderId="0" xfId="0" applyFont="1" applyFill="1" applyBorder="1" applyAlignment="1">
      <alignment wrapText="1"/>
    </xf>
    <xf numFmtId="0" fontId="7" fillId="0" borderId="6" xfId="0" applyFont="1" applyFill="1" applyBorder="1" applyAlignment="1">
      <alignment wrapText="1"/>
    </xf>
    <xf numFmtId="3" fontId="5" fillId="0" borderId="6" xfId="0" applyNumberFormat="1" applyFont="1" applyFill="1" applyBorder="1" applyAlignment="1" applyProtection="1">
      <alignment horizontal="center"/>
    </xf>
    <xf numFmtId="0" fontId="5" fillId="0" borderId="6" xfId="0" applyNumberFormat="1" applyFont="1" applyFill="1" applyBorder="1" applyAlignment="1" applyProtection="1">
      <alignment horizontal="center"/>
    </xf>
    <xf numFmtId="164" fontId="24" fillId="0" borderId="3" xfId="0" applyNumberFormat="1" applyFont="1" applyFill="1" applyBorder="1" applyAlignment="1" applyProtection="1">
      <alignment horizontal="center"/>
    </xf>
    <xf numFmtId="1" fontId="18" fillId="2" borderId="18" xfId="0" applyNumberFormat="1" applyFont="1" applyFill="1" applyBorder="1" applyAlignment="1" applyProtection="1"/>
    <xf numFmtId="1" fontId="18" fillId="2" borderId="14" xfId="0" applyNumberFormat="1" applyFont="1" applyFill="1" applyBorder="1" applyAlignment="1" applyProtection="1"/>
    <xf numFmtId="166" fontId="24" fillId="0" borderId="1" xfId="0" applyNumberFormat="1" applyFont="1" applyFill="1" applyBorder="1" applyAlignment="1" applyProtection="1">
      <alignment horizontal="center" wrapText="1"/>
    </xf>
    <xf numFmtId="0" fontId="7" fillId="0" borderId="36" xfId="0" applyFont="1" applyBorder="1" applyAlignment="1">
      <alignment wrapText="1"/>
    </xf>
    <xf numFmtId="1" fontId="1" fillId="0" borderId="0" xfId="0" applyNumberFormat="1" applyFont="1" applyFill="1" applyBorder="1"/>
    <xf numFmtId="1" fontId="0" fillId="0" borderId="0" xfId="0" applyNumberFormat="1" applyFill="1" applyBorder="1"/>
    <xf numFmtId="164" fontId="5" fillId="0" borderId="6" xfId="0" applyNumberFormat="1" applyFont="1" applyFill="1" applyBorder="1" applyAlignment="1" applyProtection="1">
      <alignment horizontal="center"/>
    </xf>
    <xf numFmtId="2" fontId="5" fillId="0" borderId="6" xfId="0" applyNumberFormat="1" applyFont="1" applyFill="1" applyBorder="1" applyAlignment="1" applyProtection="1">
      <alignment horizontal="center"/>
    </xf>
    <xf numFmtId="3" fontId="7" fillId="0" borderId="7" xfId="0" applyNumberFormat="1" applyFont="1" applyFill="1" applyBorder="1" applyAlignment="1">
      <alignment horizontal="center"/>
    </xf>
    <xf numFmtId="0" fontId="7" fillId="0" borderId="7" xfId="0" applyNumberFormat="1" applyFont="1" applyFill="1" applyBorder="1" applyAlignment="1">
      <alignment horizontal="center"/>
    </xf>
    <xf numFmtId="164" fontId="24" fillId="0" borderId="1" xfId="0" applyNumberFormat="1" applyFont="1" applyFill="1" applyBorder="1" applyAlignment="1" applyProtection="1">
      <alignment horizontal="center" wrapText="1"/>
    </xf>
    <xf numFmtId="0" fontId="7" fillId="0" borderId="1" xfId="0" applyFont="1" applyBorder="1" applyAlignment="1">
      <alignment horizontal="center" wrapText="1"/>
    </xf>
    <xf numFmtId="164" fontId="5" fillId="0" borderId="7" xfId="0" applyNumberFormat="1" applyFont="1" applyFill="1" applyBorder="1" applyAlignment="1" applyProtection="1">
      <alignment horizontal="center" wrapText="1"/>
    </xf>
    <xf numFmtId="0" fontId="4" fillId="2" borderId="10" xfId="0" applyFont="1" applyFill="1" applyBorder="1" applyAlignment="1" applyProtection="1">
      <alignment horizontal="center"/>
    </xf>
    <xf numFmtId="2" fontId="5" fillId="0" borderId="19" xfId="0" applyNumberFormat="1" applyFont="1" applyFill="1" applyBorder="1" applyAlignment="1" applyProtection="1">
      <alignment horizontal="center" wrapText="1"/>
    </xf>
    <xf numFmtId="0" fontId="7" fillId="0" borderId="19" xfId="0" applyFont="1" applyFill="1" applyBorder="1" applyAlignment="1">
      <alignment wrapText="1"/>
    </xf>
    <xf numFmtId="3" fontId="7" fillId="0" borderId="19" xfId="0" applyNumberFormat="1" applyFont="1" applyFill="1" applyBorder="1" applyAlignment="1">
      <alignment horizontal="center"/>
    </xf>
    <xf numFmtId="0" fontId="7" fillId="0" borderId="19" xfId="0" applyNumberFormat="1" applyFont="1" applyFill="1" applyBorder="1" applyAlignment="1">
      <alignment horizontal="center"/>
    </xf>
    <xf numFmtId="164" fontId="5" fillId="0" borderId="19" xfId="0" applyNumberFormat="1" applyFont="1" applyFill="1" applyBorder="1" applyAlignment="1" applyProtection="1">
      <alignment horizontal="center" wrapText="1"/>
    </xf>
    <xf numFmtId="0" fontId="5" fillId="0" borderId="7" xfId="0" applyNumberFormat="1" applyFont="1" applyFill="1" applyBorder="1" applyAlignment="1">
      <alignment horizontal="center"/>
    </xf>
    <xf numFmtId="2" fontId="5" fillId="0" borderId="7" xfId="0" applyNumberFormat="1" applyFont="1" applyFill="1" applyBorder="1" applyAlignment="1" applyProtection="1">
      <alignment horizontal="center"/>
    </xf>
    <xf numFmtId="1" fontId="5" fillId="0" borderId="37" xfId="0" applyNumberFormat="1" applyFont="1" applyFill="1" applyBorder="1" applyAlignment="1" applyProtection="1">
      <alignment horizontal="center"/>
    </xf>
    <xf numFmtId="0" fontId="7" fillId="0" borderId="37" xfId="0" applyFont="1" applyBorder="1" applyAlignment="1">
      <alignment wrapText="1"/>
    </xf>
    <xf numFmtId="3" fontId="5" fillId="0" borderId="37" xfId="0" applyNumberFormat="1" applyFont="1" applyBorder="1" applyAlignment="1">
      <alignment horizontal="center"/>
    </xf>
    <xf numFmtId="0" fontId="5" fillId="0" borderId="37" xfId="0" applyFont="1" applyBorder="1" applyAlignment="1">
      <alignment horizontal="center"/>
    </xf>
    <xf numFmtId="164" fontId="5" fillId="0" borderId="37" xfId="0" applyNumberFormat="1" applyFont="1" applyFill="1" applyBorder="1" applyAlignment="1" applyProtection="1">
      <alignment horizontal="center"/>
    </xf>
    <xf numFmtId="0" fontId="7" fillId="8" borderId="7" xfId="0" applyFont="1" applyFill="1" applyBorder="1" applyAlignment="1">
      <alignment wrapText="1"/>
    </xf>
    <xf numFmtId="0" fontId="9" fillId="9" borderId="3" xfId="0" applyFont="1" applyFill="1" applyBorder="1" applyAlignment="1" applyProtection="1">
      <alignment horizontal="center" textRotation="90" wrapText="1"/>
    </xf>
    <xf numFmtId="168" fontId="23" fillId="0" borderId="3" xfId="0" applyNumberFormat="1" applyFont="1" applyFill="1" applyBorder="1" applyAlignment="1" applyProtection="1">
      <alignment horizontal="center"/>
    </xf>
    <xf numFmtId="164" fontId="24" fillId="0" borderId="7" xfId="0" quotePrefix="1" applyNumberFormat="1" applyFont="1" applyFill="1" applyBorder="1" applyAlignment="1" applyProtection="1">
      <alignment horizontal="center"/>
    </xf>
    <xf numFmtId="0" fontId="5" fillId="0" borderId="6" xfId="0" applyFont="1" applyBorder="1" applyAlignment="1">
      <alignment horizontal="center" wrapText="1"/>
    </xf>
    <xf numFmtId="1" fontId="0" fillId="0" borderId="13" xfId="0" applyNumberFormat="1" applyFill="1" applyBorder="1"/>
    <xf numFmtId="1" fontId="1" fillId="0" borderId="13" xfId="0" applyNumberFormat="1" applyFont="1" applyFill="1" applyBorder="1"/>
    <xf numFmtId="0" fontId="0" fillId="0" borderId="38" xfId="0" applyFill="1" applyBorder="1"/>
    <xf numFmtId="164" fontId="5" fillId="8" borderId="3" xfId="0" applyNumberFormat="1" applyFont="1" applyFill="1" applyBorder="1" applyAlignment="1" applyProtection="1">
      <alignment horizontal="center"/>
    </xf>
    <xf numFmtId="1" fontId="5" fillId="8" borderId="1" xfId="0" applyNumberFormat="1" applyFont="1" applyFill="1" applyBorder="1" applyAlignment="1" applyProtection="1">
      <alignment horizontal="center"/>
    </xf>
    <xf numFmtId="0" fontId="7" fillId="8" borderId="1" xfId="0" applyFont="1" applyFill="1" applyBorder="1" applyAlignment="1">
      <alignment wrapText="1"/>
    </xf>
    <xf numFmtId="3" fontId="7" fillId="8" borderId="1" xfId="0" applyNumberFormat="1" applyFont="1" applyFill="1" applyBorder="1" applyAlignment="1">
      <alignment horizontal="center"/>
    </xf>
    <xf numFmtId="0" fontId="7" fillId="8" borderId="1" xfId="0" applyNumberFormat="1" applyFont="1" applyFill="1" applyBorder="1" applyAlignment="1">
      <alignment horizontal="center"/>
    </xf>
    <xf numFmtId="0" fontId="3" fillId="9" borderId="20" xfId="0" applyFont="1" applyFill="1" applyBorder="1" applyAlignment="1" applyProtection="1">
      <alignment horizontal="center"/>
    </xf>
    <xf numFmtId="166" fontId="5" fillId="0" borderId="19" xfId="0" applyNumberFormat="1" applyFont="1" applyFill="1" applyBorder="1" applyAlignment="1" applyProtection="1">
      <alignment horizontal="left" wrapText="1"/>
    </xf>
    <xf numFmtId="164" fontId="5" fillId="0" borderId="21" xfId="0" applyNumberFormat="1" applyFont="1" applyFill="1" applyBorder="1" applyAlignment="1" applyProtection="1">
      <alignment horizontal="center" wrapText="1"/>
    </xf>
    <xf numFmtId="3" fontId="7" fillId="0" borderId="20" xfId="0" applyNumberFormat="1" applyFont="1" applyFill="1" applyBorder="1" applyAlignment="1">
      <alignment horizontal="center"/>
    </xf>
    <xf numFmtId="0" fontId="18" fillId="0" borderId="39" xfId="0" applyFont="1" applyFill="1" applyBorder="1" applyAlignment="1">
      <alignment horizontal="center" wrapText="1"/>
    </xf>
    <xf numFmtId="166" fontId="24" fillId="0" borderId="3" xfId="0" applyNumberFormat="1" applyFont="1" applyFill="1" applyBorder="1" applyAlignment="1" applyProtection="1">
      <alignment horizontal="center" wrapText="1"/>
    </xf>
    <xf numFmtId="0" fontId="5" fillId="0" borderId="1" xfId="0" applyFont="1" applyFill="1" applyBorder="1" applyAlignment="1">
      <alignment horizontal="center"/>
    </xf>
    <xf numFmtId="0" fontId="7" fillId="8" borderId="6" xfId="0" applyFont="1" applyFill="1" applyBorder="1" applyAlignment="1">
      <alignment wrapText="1"/>
    </xf>
    <xf numFmtId="164" fontId="5" fillId="0" borderId="2" xfId="0" applyNumberFormat="1" applyFont="1" applyFill="1" applyBorder="1" applyAlignment="1" applyProtection="1">
      <alignment horizontal="center" wrapText="1"/>
    </xf>
    <xf numFmtId="0" fontId="5" fillId="0" borderId="7" xfId="0" applyFont="1" applyBorder="1" applyAlignment="1">
      <alignment horizontal="center" wrapText="1"/>
    </xf>
    <xf numFmtId="168" fontId="24" fillId="0" borderId="6" xfId="0" quotePrefix="1" applyNumberFormat="1" applyFont="1" applyFill="1" applyBorder="1" applyAlignment="1" applyProtection="1">
      <alignment horizontal="center"/>
    </xf>
    <xf numFmtId="168" fontId="24" fillId="0" borderId="7" xfId="0" quotePrefix="1" applyNumberFormat="1" applyFont="1" applyFill="1" applyBorder="1" applyAlignment="1" applyProtection="1">
      <alignment horizontal="center"/>
    </xf>
    <xf numFmtId="0" fontId="7" fillId="0" borderId="7" xfId="0" applyFont="1" applyBorder="1" applyAlignment="1">
      <alignment horizontal="center" wrapText="1"/>
    </xf>
    <xf numFmtId="1" fontId="5" fillId="8" borderId="7" xfId="0" applyNumberFormat="1" applyFont="1" applyFill="1" applyBorder="1" applyAlignment="1" applyProtection="1">
      <alignment horizontal="center"/>
    </xf>
    <xf numFmtId="0" fontId="5" fillId="0" borderId="1" xfId="0" applyFont="1" applyFill="1" applyBorder="1" applyAlignment="1">
      <alignment horizontal="center" wrapText="1"/>
    </xf>
    <xf numFmtId="164" fontId="5" fillId="0" borderId="3" xfId="0" quotePrefix="1" applyNumberFormat="1" applyFont="1" applyFill="1" applyBorder="1" applyAlignment="1" applyProtection="1">
      <alignment horizontal="center"/>
    </xf>
    <xf numFmtId="0" fontId="18" fillId="8" borderId="40" xfId="0" applyFont="1" applyFill="1" applyBorder="1" applyAlignment="1">
      <alignment horizontal="center" wrapText="1"/>
    </xf>
    <xf numFmtId="0" fontId="18" fillId="8" borderId="1" xfId="0" applyFont="1" applyFill="1" applyBorder="1" applyAlignment="1">
      <alignment horizontal="center" wrapText="1"/>
    </xf>
    <xf numFmtId="0" fontId="4" fillId="0" borderId="37" xfId="0" applyFont="1" applyBorder="1" applyAlignment="1">
      <alignment horizontal="center" wrapText="1"/>
    </xf>
    <xf numFmtId="0" fontId="7" fillId="0" borderId="3" xfId="0" applyNumberFormat="1" applyFont="1" applyFill="1" applyBorder="1" applyAlignment="1">
      <alignment horizontal="center"/>
    </xf>
    <xf numFmtId="164" fontId="5" fillId="0" borderId="37" xfId="0" applyNumberFormat="1" applyFont="1" applyFill="1" applyBorder="1" applyAlignment="1" applyProtection="1">
      <alignment horizontal="center" wrapText="1"/>
    </xf>
    <xf numFmtId="166" fontId="5" fillId="0" borderId="37" xfId="0" applyNumberFormat="1" applyFont="1" applyFill="1" applyBorder="1" applyAlignment="1" applyProtection="1">
      <alignment horizontal="center" wrapText="1"/>
    </xf>
    <xf numFmtId="164" fontId="25" fillId="0" borderId="1" xfId="0" quotePrefix="1" applyNumberFormat="1" applyFont="1" applyFill="1" applyBorder="1" applyAlignment="1" applyProtection="1">
      <alignment horizontal="center"/>
    </xf>
    <xf numFmtId="168" fontId="24" fillId="0" borderId="1" xfId="0" quotePrefix="1" applyNumberFormat="1" applyFont="1" applyFill="1" applyBorder="1" applyAlignment="1" applyProtection="1">
      <alignment horizontal="center"/>
    </xf>
    <xf numFmtId="3" fontId="5" fillId="0" borderId="0" xfId="0" applyNumberFormat="1" applyFont="1" applyBorder="1" applyAlignment="1">
      <alignment horizontal="center"/>
    </xf>
    <xf numFmtId="164" fontId="5" fillId="0" borderId="22" xfId="0" applyNumberFormat="1" applyFont="1" applyFill="1" applyBorder="1" applyAlignment="1" applyProtection="1">
      <alignment horizontal="center" vertical="center" wrapText="1"/>
    </xf>
    <xf numFmtId="0" fontId="7" fillId="0" borderId="3" xfId="0" applyFont="1" applyBorder="1" applyAlignment="1">
      <alignment horizontal="center" wrapText="1"/>
    </xf>
    <xf numFmtId="164" fontId="25" fillId="0" borderId="3" xfId="0" quotePrefix="1" applyNumberFormat="1" applyFont="1" applyFill="1" applyBorder="1" applyAlignment="1" applyProtection="1">
      <alignment horizontal="center"/>
    </xf>
    <xf numFmtId="0" fontId="5" fillId="0" borderId="41" xfId="0" applyFont="1" applyBorder="1" applyAlignment="1">
      <alignment horizontal="center"/>
    </xf>
    <xf numFmtId="0" fontId="5" fillId="0" borderId="41" xfId="0" applyFont="1" applyFill="1" applyBorder="1" applyAlignment="1">
      <alignment horizontal="center" wrapText="1"/>
    </xf>
    <xf numFmtId="164" fontId="5" fillId="0" borderId="41" xfId="0" applyNumberFormat="1" applyFont="1" applyFill="1" applyBorder="1" applyAlignment="1" applyProtection="1">
      <alignment horizontal="center"/>
    </xf>
    <xf numFmtId="164" fontId="5" fillId="0" borderId="42" xfId="0" applyNumberFormat="1" applyFont="1" applyFill="1" applyBorder="1" applyAlignment="1" applyProtection="1">
      <alignment horizontal="center"/>
    </xf>
    <xf numFmtId="0" fontId="5" fillId="0" borderId="19" xfId="0" applyFont="1" applyBorder="1" applyAlignment="1">
      <alignment horizontal="center"/>
    </xf>
    <xf numFmtId="0" fontId="7" fillId="0" borderId="19" xfId="0" applyFont="1" applyBorder="1" applyAlignment="1">
      <alignment horizontal="center" wrapText="1"/>
    </xf>
    <xf numFmtId="164" fontId="18" fillId="0" borderId="19" xfId="0" applyNumberFormat="1" applyFont="1" applyFill="1" applyBorder="1" applyAlignment="1" applyProtection="1">
      <alignment horizontal="center" vertical="center" wrapText="1"/>
    </xf>
    <xf numFmtId="164" fontId="24" fillId="0" borderId="19" xfId="0" quotePrefix="1" applyNumberFormat="1" applyFont="1" applyFill="1" applyBorder="1" applyAlignment="1" applyProtection="1">
      <alignment horizontal="center"/>
    </xf>
    <xf numFmtId="164" fontId="25" fillId="0" borderId="19" xfId="0" quotePrefix="1" applyNumberFormat="1" applyFont="1" applyFill="1" applyBorder="1" applyAlignment="1" applyProtection="1">
      <alignment horizontal="center"/>
    </xf>
    <xf numFmtId="0" fontId="0" fillId="0" borderId="19" xfId="0" applyBorder="1"/>
    <xf numFmtId="0" fontId="7" fillId="8" borderId="3" xfId="0" applyFont="1" applyFill="1" applyBorder="1" applyAlignment="1">
      <alignment wrapText="1"/>
    </xf>
    <xf numFmtId="3" fontId="7" fillId="0" borderId="23" xfId="0" applyNumberFormat="1" applyFont="1" applyBorder="1" applyAlignment="1">
      <alignment horizontal="center" wrapText="1"/>
    </xf>
    <xf numFmtId="0" fontId="5" fillId="0" borderId="23" xfId="0" applyFont="1" applyBorder="1" applyAlignment="1">
      <alignment horizontal="center"/>
    </xf>
    <xf numFmtId="0" fontId="4" fillId="0" borderId="23" xfId="0" applyFont="1" applyBorder="1" applyAlignment="1">
      <alignment horizontal="center" wrapText="1"/>
    </xf>
    <xf numFmtId="37" fontId="5" fillId="0" borderId="23" xfId="0" applyNumberFormat="1" applyFont="1" applyBorder="1" applyAlignment="1" applyProtection="1">
      <alignment horizontal="center" wrapText="1"/>
    </xf>
    <xf numFmtId="165" fontId="7" fillId="0" borderId="1" xfId="0" applyNumberFormat="1" applyFont="1" applyBorder="1" applyAlignment="1">
      <alignment horizontal="center" wrapText="1"/>
    </xf>
    <xf numFmtId="165" fontId="5" fillId="0" borderId="21" xfId="0" applyNumberFormat="1" applyFont="1" applyFill="1" applyBorder="1" applyAlignment="1" applyProtection="1">
      <alignment horizontal="center" wrapText="1"/>
    </xf>
    <xf numFmtId="0" fontId="18" fillId="0" borderId="43" xfId="0" applyFont="1" applyFill="1" applyBorder="1" applyAlignment="1">
      <alignment horizontal="center" wrapText="1"/>
    </xf>
    <xf numFmtId="166" fontId="5" fillId="0" borderId="24" xfId="0" applyNumberFormat="1" applyFont="1" applyFill="1" applyBorder="1" applyAlignment="1" applyProtection="1">
      <alignment horizontal="center" wrapText="1"/>
    </xf>
    <xf numFmtId="2" fontId="5" fillId="0" borderId="2" xfId="0" applyNumberFormat="1" applyFont="1" applyFill="1" applyBorder="1" applyAlignment="1" applyProtection="1">
      <alignment horizontal="center"/>
    </xf>
    <xf numFmtId="165" fontId="5" fillId="0" borderId="44" xfId="0" applyNumberFormat="1" applyFont="1" applyFill="1" applyBorder="1" applyAlignment="1" applyProtection="1">
      <alignment horizontal="center"/>
    </xf>
    <xf numFmtId="2" fontId="5" fillId="0" borderId="44" xfId="0" applyNumberFormat="1" applyFont="1" applyFill="1" applyBorder="1" applyAlignment="1" applyProtection="1">
      <alignment horizontal="center"/>
    </xf>
    <xf numFmtId="164" fontId="18" fillId="0" borderId="3" xfId="0" applyNumberFormat="1" applyFont="1" applyFill="1" applyBorder="1" applyAlignment="1" applyProtection="1">
      <alignment horizontal="center" wrapText="1"/>
    </xf>
    <xf numFmtId="0" fontId="3" fillId="10" borderId="1" xfId="0" applyFont="1" applyFill="1" applyBorder="1" applyAlignment="1" applyProtection="1">
      <alignment horizontal="center"/>
    </xf>
    <xf numFmtId="0" fontId="26" fillId="10" borderId="1" xfId="0" applyFont="1" applyFill="1" applyBorder="1" applyAlignment="1" applyProtection="1">
      <alignment horizontal="center"/>
    </xf>
    <xf numFmtId="0" fontId="3" fillId="10" borderId="2" xfId="0" applyFont="1" applyFill="1" applyBorder="1" applyAlignment="1">
      <alignment horizontal="center"/>
    </xf>
    <xf numFmtId="0" fontId="3" fillId="10" borderId="1" xfId="0" applyFont="1" applyFill="1" applyBorder="1" applyAlignment="1">
      <alignment horizontal="center"/>
    </xf>
    <xf numFmtId="3" fontId="5" fillId="0" borderId="45" xfId="0" applyNumberFormat="1" applyFont="1" applyBorder="1" applyAlignment="1">
      <alignment horizontal="center"/>
    </xf>
    <xf numFmtId="168" fontId="24" fillId="0" borderId="46" xfId="0" quotePrefix="1" applyNumberFormat="1" applyFont="1" applyFill="1" applyBorder="1" applyAlignment="1" applyProtection="1">
      <alignment horizontal="center"/>
    </xf>
    <xf numFmtId="0" fontId="7" fillId="0" borderId="2" xfId="0" applyFont="1" applyFill="1" applyBorder="1" applyAlignment="1">
      <alignment wrapText="1"/>
    </xf>
    <xf numFmtId="0" fontId="7" fillId="0" borderId="2" xfId="0" applyFont="1" applyBorder="1" applyAlignment="1">
      <alignment wrapText="1"/>
    </xf>
    <xf numFmtId="0" fontId="7" fillId="0" borderId="44" xfId="0" applyFont="1" applyBorder="1" applyAlignment="1">
      <alignment wrapText="1"/>
    </xf>
    <xf numFmtId="0" fontId="7" fillId="0" borderId="9" xfId="0" applyFont="1" applyFill="1" applyBorder="1" applyAlignment="1">
      <alignment wrapText="1"/>
    </xf>
    <xf numFmtId="0" fontId="7" fillId="0" borderId="25" xfId="0" applyFont="1" applyBorder="1" applyAlignment="1">
      <alignment wrapText="1"/>
    </xf>
    <xf numFmtId="0" fontId="7" fillId="0" borderId="21" xfId="0" applyFont="1" applyFill="1" applyBorder="1" applyAlignment="1">
      <alignment wrapText="1"/>
    </xf>
    <xf numFmtId="3" fontId="7" fillId="0" borderId="2" xfId="0" applyNumberFormat="1" applyFont="1" applyFill="1" applyBorder="1" applyAlignment="1">
      <alignment horizontal="center"/>
    </xf>
    <xf numFmtId="3" fontId="5" fillId="0" borderId="44" xfId="0" applyNumberFormat="1" applyFont="1" applyBorder="1" applyAlignment="1">
      <alignment horizontal="center"/>
    </xf>
    <xf numFmtId="0" fontId="7" fillId="0" borderId="37" xfId="0" applyFont="1" applyFill="1" applyBorder="1" applyAlignment="1">
      <alignment wrapText="1"/>
    </xf>
    <xf numFmtId="0" fontId="0" fillId="0" borderId="1" xfId="0" applyBorder="1" applyAlignment="1">
      <alignment horizontal="center"/>
    </xf>
    <xf numFmtId="0" fontId="3" fillId="10" borderId="3" xfId="0" applyFont="1" applyFill="1" applyBorder="1" applyAlignment="1">
      <alignment horizontal="center"/>
    </xf>
    <xf numFmtId="165" fontId="5" fillId="0" borderId="47" xfId="0" applyNumberFormat="1" applyFont="1" applyFill="1" applyBorder="1" applyAlignment="1" applyProtection="1">
      <alignment horizontal="center"/>
    </xf>
    <xf numFmtId="0" fontId="7" fillId="0" borderId="47" xfId="0" applyFont="1" applyBorder="1" applyAlignment="1">
      <alignment wrapText="1"/>
    </xf>
    <xf numFmtId="0" fontId="18" fillId="0" borderId="48" xfId="0" applyFont="1" applyFill="1" applyBorder="1" applyAlignment="1">
      <alignment horizontal="center" wrapText="1"/>
    </xf>
    <xf numFmtId="165" fontId="5" fillId="0" borderId="49" xfId="0" applyNumberFormat="1" applyFont="1" applyFill="1" applyBorder="1" applyAlignment="1" applyProtection="1">
      <alignment horizontal="center"/>
    </xf>
    <xf numFmtId="0" fontId="18" fillId="0" borderId="37" xfId="0" applyFont="1" applyFill="1" applyBorder="1" applyAlignment="1">
      <alignment horizontal="center" wrapText="1"/>
    </xf>
    <xf numFmtId="0" fontId="3" fillId="10" borderId="50" xfId="0" applyFont="1" applyFill="1" applyBorder="1" applyAlignment="1" applyProtection="1">
      <alignment horizontal="center"/>
    </xf>
    <xf numFmtId="0" fontId="18" fillId="8" borderId="3" xfId="0" applyFont="1" applyFill="1" applyBorder="1" applyAlignment="1">
      <alignment horizontal="center" wrapText="1"/>
    </xf>
    <xf numFmtId="0" fontId="18" fillId="8" borderId="37" xfId="0" applyFont="1" applyFill="1" applyBorder="1" applyAlignment="1">
      <alignment horizontal="center" wrapText="1"/>
    </xf>
    <xf numFmtId="1" fontId="5" fillId="0" borderId="41" xfId="0" applyNumberFormat="1" applyFont="1" applyFill="1" applyBorder="1" applyAlignment="1" applyProtection="1">
      <alignment horizontal="center"/>
    </xf>
    <xf numFmtId="1" fontId="18" fillId="7" borderId="12" xfId="0" applyNumberFormat="1" applyFont="1" applyFill="1" applyBorder="1" applyAlignment="1" applyProtection="1"/>
    <xf numFmtId="1" fontId="18" fillId="7" borderId="12" xfId="0" applyNumberFormat="1" applyFont="1" applyFill="1" applyBorder="1" applyAlignment="1" applyProtection="1">
      <alignment horizontal="center"/>
    </xf>
    <xf numFmtId="1" fontId="5" fillId="0" borderId="51" xfId="0" applyNumberFormat="1" applyFont="1" applyFill="1" applyBorder="1" applyAlignment="1" applyProtection="1">
      <alignment horizontal="center"/>
    </xf>
    <xf numFmtId="0" fontId="3" fillId="10" borderId="51" xfId="0" applyFont="1" applyFill="1" applyBorder="1" applyAlignment="1" applyProtection="1">
      <alignment horizontal="center"/>
    </xf>
    <xf numFmtId="0" fontId="7" fillId="0" borderId="49" xfId="0" applyFont="1" applyFill="1" applyBorder="1" applyAlignment="1">
      <alignment wrapText="1"/>
    </xf>
    <xf numFmtId="1" fontId="18" fillId="7" borderId="5" xfId="0" applyNumberFormat="1" applyFont="1" applyFill="1" applyBorder="1" applyAlignment="1" applyProtection="1">
      <alignment horizontal="center"/>
    </xf>
    <xf numFmtId="165" fontId="7" fillId="0" borderId="0" xfId="0" applyNumberFormat="1" applyFont="1" applyFill="1" applyBorder="1" applyAlignment="1">
      <alignment horizontal="center" wrapText="1"/>
    </xf>
    <xf numFmtId="0" fontId="7" fillId="0" borderId="52" xfId="0" applyFont="1" applyFill="1" applyBorder="1" applyAlignment="1">
      <alignment wrapText="1"/>
    </xf>
    <xf numFmtId="0" fontId="3" fillId="10" borderId="53" xfId="0" applyFont="1" applyFill="1" applyBorder="1" applyAlignment="1" applyProtection="1">
      <alignment horizontal="center"/>
    </xf>
    <xf numFmtId="0" fontId="7" fillId="0" borderId="49" xfId="0" applyFont="1" applyBorder="1" applyAlignment="1">
      <alignment wrapText="1"/>
    </xf>
    <xf numFmtId="3" fontId="5" fillId="0" borderId="49" xfId="0" applyNumberFormat="1" applyFont="1" applyBorder="1" applyAlignment="1">
      <alignment horizontal="center"/>
    </xf>
    <xf numFmtId="0" fontId="5" fillId="0" borderId="49" xfId="0" applyFont="1" applyBorder="1" applyAlignment="1">
      <alignment horizontal="center"/>
    </xf>
    <xf numFmtId="0" fontId="4" fillId="0" borderId="49" xfId="0" applyFont="1" applyBorder="1" applyAlignment="1">
      <alignment horizontal="center" wrapText="1"/>
    </xf>
    <xf numFmtId="164" fontId="5" fillId="0" borderId="49" xfId="0" applyNumberFormat="1" applyFont="1" applyFill="1" applyBorder="1" applyAlignment="1" applyProtection="1">
      <alignment horizontal="center"/>
    </xf>
    <xf numFmtId="166" fontId="5" fillId="0" borderId="49" xfId="0" applyNumberFormat="1" applyFont="1" applyFill="1" applyBorder="1" applyAlignment="1" applyProtection="1">
      <alignment horizontal="center" wrapText="1"/>
    </xf>
    <xf numFmtId="0" fontId="26" fillId="10" borderId="6" xfId="0" applyFont="1" applyFill="1" applyBorder="1" applyAlignment="1" applyProtection="1">
      <alignment horizontal="center"/>
    </xf>
    <xf numFmtId="0" fontId="7" fillId="0" borderId="54" xfId="0" applyFont="1" applyBorder="1" applyAlignment="1">
      <alignment wrapText="1"/>
    </xf>
    <xf numFmtId="3" fontId="5" fillId="0" borderId="41" xfId="0" applyNumberFormat="1" applyFont="1" applyBorder="1" applyAlignment="1">
      <alignment horizontal="center"/>
    </xf>
    <xf numFmtId="1" fontId="18" fillId="7" borderId="26" xfId="0" applyNumberFormat="1" applyFont="1" applyFill="1" applyBorder="1" applyAlignment="1" applyProtection="1"/>
    <xf numFmtId="1" fontId="18" fillId="7" borderId="26" xfId="0" applyNumberFormat="1" applyFont="1" applyFill="1" applyBorder="1" applyAlignment="1" applyProtection="1">
      <alignment horizontal="center"/>
    </xf>
    <xf numFmtId="0" fontId="7" fillId="0" borderId="0" xfId="0" applyFont="1" applyBorder="1" applyAlignment="1">
      <alignment wrapText="1"/>
    </xf>
    <xf numFmtId="1" fontId="18" fillId="2" borderId="27" xfId="0" applyNumberFormat="1" applyFont="1" applyFill="1" applyBorder="1" applyAlignment="1" applyProtection="1"/>
    <xf numFmtId="1" fontId="18" fillId="2" borderId="27" xfId="0" applyNumberFormat="1" applyFont="1" applyFill="1" applyBorder="1" applyAlignment="1" applyProtection="1">
      <alignment horizontal="center"/>
    </xf>
    <xf numFmtId="1" fontId="18" fillId="7" borderId="55" xfId="0" applyNumberFormat="1" applyFont="1" applyFill="1" applyBorder="1" applyAlignment="1" applyProtection="1"/>
    <xf numFmtId="1" fontId="18" fillId="7" borderId="28" xfId="0" applyNumberFormat="1" applyFont="1" applyFill="1" applyBorder="1" applyAlignment="1" applyProtection="1"/>
    <xf numFmtId="0" fontId="18" fillId="0" borderId="1" xfId="0" applyFont="1" applyFill="1" applyBorder="1" applyAlignment="1">
      <alignment wrapText="1"/>
    </xf>
    <xf numFmtId="168" fontId="5" fillId="0" borderId="1" xfId="0" applyNumberFormat="1" applyFont="1" applyBorder="1" applyAlignment="1" applyProtection="1">
      <alignment horizontal="center" wrapText="1"/>
    </xf>
    <xf numFmtId="168" fontId="25" fillId="0" borderId="1" xfId="0" applyNumberFormat="1" applyFont="1" applyBorder="1" applyAlignment="1" applyProtection="1">
      <alignment horizontal="center"/>
    </xf>
    <xf numFmtId="3" fontId="5" fillId="0" borderId="1" xfId="0" applyNumberFormat="1" applyFont="1" applyBorder="1" applyAlignment="1">
      <alignment horizontal="center" wrapText="1"/>
    </xf>
    <xf numFmtId="0" fontId="3" fillId="10" borderId="3" xfId="0" applyFont="1" applyFill="1" applyBorder="1" applyAlignment="1" applyProtection="1">
      <alignment horizontal="center"/>
    </xf>
    <xf numFmtId="0" fontId="3" fillId="10" borderId="6" xfId="0" applyFont="1" applyFill="1" applyBorder="1" applyAlignment="1" applyProtection="1">
      <alignment horizontal="center"/>
    </xf>
    <xf numFmtId="165" fontId="7" fillId="0" borderId="6" xfId="0" applyNumberFormat="1" applyFont="1" applyBorder="1" applyAlignment="1">
      <alignment horizontal="center" wrapText="1"/>
    </xf>
    <xf numFmtId="0" fontId="18" fillId="8" borderId="6" xfId="0" applyFont="1" applyFill="1" applyBorder="1" applyAlignment="1">
      <alignment horizontal="center" wrapText="1"/>
    </xf>
    <xf numFmtId="0" fontId="18" fillId="0" borderId="56" xfId="0" applyFont="1" applyFill="1" applyBorder="1" applyAlignment="1">
      <alignment horizontal="center" wrapText="1"/>
    </xf>
    <xf numFmtId="0" fontId="3" fillId="10" borderId="57" xfId="0" applyFont="1" applyFill="1" applyBorder="1" applyAlignment="1" applyProtection="1">
      <alignment horizontal="center"/>
    </xf>
    <xf numFmtId="165" fontId="7" fillId="0" borderId="2" xfId="0" applyNumberFormat="1" applyFont="1" applyBorder="1" applyAlignment="1">
      <alignment horizontal="center" wrapText="1"/>
    </xf>
    <xf numFmtId="165" fontId="7" fillId="0" borderId="44" xfId="0" applyNumberFormat="1" applyFont="1" applyBorder="1" applyAlignment="1">
      <alignment horizontal="center" wrapText="1"/>
    </xf>
    <xf numFmtId="2" fontId="7" fillId="0" borderId="9" xfId="0" applyNumberFormat="1" applyFont="1" applyBorder="1" applyAlignment="1">
      <alignment horizontal="center" wrapText="1"/>
    </xf>
    <xf numFmtId="165" fontId="7" fillId="0" borderId="47" xfId="0" applyNumberFormat="1" applyFont="1" applyBorder="1" applyAlignment="1">
      <alignment horizontal="center" wrapText="1"/>
    </xf>
    <xf numFmtId="1" fontId="18" fillId="7" borderId="58" xfId="0" applyNumberFormat="1" applyFont="1" applyFill="1" applyBorder="1" applyAlignment="1" applyProtection="1">
      <alignment horizontal="center"/>
    </xf>
    <xf numFmtId="165" fontId="5" fillId="0" borderId="51" xfId="0" applyNumberFormat="1" applyFont="1" applyFill="1" applyBorder="1" applyAlignment="1" applyProtection="1">
      <alignment horizontal="center" wrapText="1"/>
    </xf>
    <xf numFmtId="0" fontId="0" fillId="0" borderId="19" xfId="0" applyBorder="1" applyAlignment="1">
      <alignment horizontal="center"/>
    </xf>
    <xf numFmtId="0" fontId="0" fillId="5" borderId="30" xfId="0" applyFill="1" applyBorder="1"/>
    <xf numFmtId="165" fontId="5" fillId="8" borderId="9" xfId="0" applyNumberFormat="1" applyFont="1" applyFill="1" applyBorder="1" applyAlignment="1" applyProtection="1">
      <alignment horizontal="center"/>
    </xf>
    <xf numFmtId="164" fontId="5" fillId="8" borderId="1" xfId="0" applyNumberFormat="1" applyFont="1" applyFill="1" applyBorder="1" applyAlignment="1" applyProtection="1">
      <alignment horizontal="center" wrapText="1"/>
    </xf>
    <xf numFmtId="0" fontId="7" fillId="8" borderId="59" xfId="0" applyFont="1" applyFill="1" applyBorder="1" applyAlignment="1">
      <alignment wrapText="1"/>
    </xf>
    <xf numFmtId="0" fontId="26" fillId="10" borderId="7" xfId="0" applyFont="1" applyFill="1" applyBorder="1" applyAlignment="1" applyProtection="1">
      <alignment horizontal="center"/>
    </xf>
    <xf numFmtId="165" fontId="7" fillId="0" borderId="7" xfId="0" applyNumberFormat="1" applyFont="1" applyBorder="1" applyAlignment="1">
      <alignment horizontal="center" wrapText="1"/>
    </xf>
    <xf numFmtId="0" fontId="7" fillId="0" borderId="60" xfId="0" applyFont="1" applyBorder="1" applyAlignment="1">
      <alignment wrapText="1"/>
    </xf>
    <xf numFmtId="3" fontId="5" fillId="0" borderId="51" xfId="0" applyNumberFormat="1" applyFont="1" applyBorder="1" applyAlignment="1">
      <alignment horizontal="center"/>
    </xf>
    <xf numFmtId="0" fontId="5" fillId="0" borderId="51" xfId="0" applyFont="1" applyBorder="1" applyAlignment="1">
      <alignment horizontal="center"/>
    </xf>
    <xf numFmtId="0" fontId="4" fillId="0" borderId="51" xfId="0" applyFont="1" applyBorder="1" applyAlignment="1">
      <alignment horizontal="center" wrapText="1"/>
    </xf>
    <xf numFmtId="0" fontId="18" fillId="0" borderId="61" xfId="0" applyFont="1" applyFill="1" applyBorder="1" applyAlignment="1">
      <alignment horizontal="center" wrapText="1"/>
    </xf>
    <xf numFmtId="166" fontId="5" fillId="0" borderId="6" xfId="0" applyNumberFormat="1" applyFont="1" applyFill="1" applyBorder="1" applyAlignment="1" applyProtection="1">
      <alignment horizontal="center" wrapText="1"/>
    </xf>
    <xf numFmtId="164" fontId="5" fillId="0" borderId="62" xfId="0" applyNumberFormat="1" applyFont="1" applyFill="1" applyBorder="1" applyAlignment="1" applyProtection="1">
      <alignment horizontal="center" wrapText="1"/>
    </xf>
    <xf numFmtId="164" fontId="5" fillId="0" borderId="20" xfId="0" applyNumberFormat="1" applyFont="1" applyFill="1" applyBorder="1" applyAlignment="1" applyProtection="1">
      <alignment horizontal="center" wrapText="1"/>
    </xf>
    <xf numFmtId="166" fontId="5" fillId="0" borderId="23" xfId="0" applyNumberFormat="1" applyFont="1" applyFill="1" applyBorder="1" applyAlignment="1" applyProtection="1">
      <alignment horizontal="center" wrapText="1"/>
    </xf>
    <xf numFmtId="1" fontId="18" fillId="7" borderId="31" xfId="0" applyNumberFormat="1" applyFont="1" applyFill="1" applyBorder="1" applyAlignment="1" applyProtection="1"/>
    <xf numFmtId="166" fontId="5" fillId="0" borderId="63" xfId="0" applyNumberFormat="1" applyFont="1" applyFill="1" applyBorder="1" applyAlignment="1" applyProtection="1">
      <alignment horizontal="center" wrapText="1"/>
    </xf>
    <xf numFmtId="165" fontId="5" fillId="0" borderId="2" xfId="0" applyNumberFormat="1" applyFont="1" applyFill="1" applyBorder="1" applyAlignment="1" applyProtection="1">
      <alignment horizontal="center" wrapText="1"/>
    </xf>
    <xf numFmtId="165" fontId="5" fillId="0" borderId="9" xfId="0" applyNumberFormat="1" applyFont="1" applyFill="1" applyBorder="1" applyAlignment="1" applyProtection="1">
      <alignment horizontal="center" wrapText="1"/>
    </xf>
    <xf numFmtId="0" fontId="3" fillId="2" borderId="4" xfId="0" applyFont="1" applyFill="1" applyBorder="1" applyAlignment="1" applyProtection="1">
      <alignment horizontal="center"/>
    </xf>
    <xf numFmtId="0" fontId="3" fillId="2" borderId="29" xfId="0" applyFont="1" applyFill="1" applyBorder="1" applyAlignment="1" applyProtection="1">
      <alignment horizontal="center"/>
    </xf>
    <xf numFmtId="165" fontId="7" fillId="0" borderId="60" xfId="0" applyNumberFormat="1" applyFont="1" applyBorder="1" applyAlignment="1">
      <alignment horizontal="center" wrapText="1"/>
    </xf>
    <xf numFmtId="165" fontId="5" fillId="0" borderId="32" xfId="0" applyNumberFormat="1" applyFont="1" applyFill="1" applyBorder="1" applyAlignment="1" applyProtection="1">
      <alignment horizontal="center" wrapText="1"/>
    </xf>
    <xf numFmtId="0" fontId="7" fillId="0" borderId="1" xfId="0" applyFont="1" applyFill="1" applyBorder="1" applyAlignment="1">
      <alignment horizontal="center" wrapText="1"/>
    </xf>
    <xf numFmtId="164" fontId="5" fillId="0" borderId="23" xfId="0" applyNumberFormat="1" applyFont="1" applyFill="1" applyBorder="1" applyAlignment="1" applyProtection="1">
      <alignment horizontal="center"/>
    </xf>
    <xf numFmtId="1" fontId="5" fillId="8" borderId="1" xfId="0" applyNumberFormat="1" applyFont="1" applyFill="1" applyBorder="1" applyAlignment="1" applyProtection="1">
      <alignment horizontal="center"/>
    </xf>
    <xf numFmtId="0" fontId="7" fillId="8" borderId="1" xfId="0" applyNumberFormat="1" applyFont="1" applyFill="1" applyBorder="1" applyAlignment="1">
      <alignment horizontal="center"/>
    </xf>
    <xf numFmtId="165" fontId="5" fillId="8" borderId="1" xfId="0" applyNumberFormat="1" applyFont="1" applyFill="1" applyBorder="1" applyAlignment="1" applyProtection="1">
      <alignment horizontal="center" wrapText="1"/>
    </xf>
    <xf numFmtId="0" fontId="0" fillId="5" borderId="33" xfId="0" applyFill="1" applyBorder="1"/>
    <xf numFmtId="0" fontId="0" fillId="5" borderId="21" xfId="0" applyFill="1" applyBorder="1"/>
    <xf numFmtId="0" fontId="3" fillId="10" borderId="1" xfId="0" applyFont="1" applyFill="1" applyBorder="1" applyAlignment="1">
      <alignment horizontal="center"/>
    </xf>
    <xf numFmtId="0" fontId="7" fillId="8" borderId="1" xfId="0" applyFont="1" applyFill="1" applyBorder="1" applyAlignment="1">
      <alignment wrapText="1"/>
    </xf>
    <xf numFmtId="3" fontId="7" fillId="8" borderId="1" xfId="0" applyNumberFormat="1" applyFont="1" applyFill="1" applyBorder="1" applyAlignment="1">
      <alignment horizontal="center"/>
    </xf>
    <xf numFmtId="2" fontId="5" fillId="8" borderId="1" xfId="0" applyNumberFormat="1" applyFont="1" applyFill="1" applyBorder="1" applyAlignment="1" applyProtection="1">
      <alignment horizontal="center" wrapText="1"/>
    </xf>
    <xf numFmtId="0" fontId="0" fillId="5" borderId="34" xfId="0" applyFill="1" applyBorder="1"/>
    <xf numFmtId="0" fontId="0" fillId="5" borderId="9" xfId="0" applyFill="1" applyBorder="1"/>
    <xf numFmtId="0" fontId="8" fillId="0" borderId="23" xfId="1" applyBorder="1" applyAlignment="1" applyProtection="1">
      <alignment horizontal="center"/>
    </xf>
    <xf numFmtId="0" fontId="8" fillId="0" borderId="1" xfId="1" applyBorder="1" applyAlignment="1" applyProtection="1">
      <alignment horizontal="center"/>
    </xf>
    <xf numFmtId="0" fontId="8" fillId="0" borderId="0" xfId="1" applyAlignment="1" applyProtection="1">
      <alignment horizontal="center"/>
    </xf>
    <xf numFmtId="0" fontId="8" fillId="0" borderId="3" xfId="1" applyBorder="1" applyAlignment="1" applyProtection="1">
      <alignment horizontal="center"/>
    </xf>
    <xf numFmtId="0" fontId="8" fillId="0" borderId="6" xfId="1" applyBorder="1" applyAlignment="1" applyProtection="1">
      <alignment horizontal="center"/>
    </xf>
    <xf numFmtId="165" fontId="7" fillId="0" borderId="3" xfId="0" applyNumberFormat="1" applyFont="1" applyBorder="1" applyAlignment="1">
      <alignment horizontal="center" wrapText="1"/>
    </xf>
    <xf numFmtId="0" fontId="7" fillId="0" borderId="13" xfId="0" applyFont="1" applyFill="1" applyBorder="1" applyAlignment="1">
      <alignment wrapText="1"/>
    </xf>
    <xf numFmtId="0" fontId="8" fillId="0" borderId="37" xfId="1" applyBorder="1" applyAlignment="1" applyProtection="1">
      <alignment horizontal="center"/>
    </xf>
    <xf numFmtId="165" fontId="5" fillId="0" borderId="37" xfId="0" applyNumberFormat="1" applyFont="1" applyFill="1" applyBorder="1" applyAlignment="1" applyProtection="1">
      <alignment horizontal="center" wrapText="1"/>
    </xf>
    <xf numFmtId="1" fontId="5" fillId="0" borderId="0" xfId="0" applyNumberFormat="1" applyFont="1" applyFill="1" applyBorder="1" applyAlignment="1" applyProtection="1">
      <alignment horizontal="center"/>
    </xf>
    <xf numFmtId="164" fontId="18" fillId="0" borderId="7" xfId="0" applyNumberFormat="1" applyFont="1" applyFill="1" applyBorder="1" applyAlignment="1" applyProtection="1">
      <alignment horizontal="center" vertical="center" textRotation="90" wrapText="1"/>
    </xf>
    <xf numFmtId="164" fontId="18" fillId="0" borderId="6" xfId="0" applyNumberFormat="1" applyFont="1" applyFill="1" applyBorder="1" applyAlignment="1" applyProtection="1">
      <alignment horizontal="center" vertical="center" textRotation="90" wrapText="1"/>
    </xf>
    <xf numFmtId="164" fontId="5" fillId="0" borderId="0" xfId="0" applyNumberFormat="1" applyFont="1" applyFill="1" applyBorder="1" applyAlignment="1" applyProtection="1">
      <alignment horizontal="center" vertical="center" wrapText="1"/>
    </xf>
    <xf numFmtId="2" fontId="7" fillId="0" borderId="64" xfId="0" applyNumberFormat="1" applyFont="1" applyFill="1" applyBorder="1" applyAlignment="1">
      <alignment horizontal="center" wrapText="1"/>
    </xf>
    <xf numFmtId="0" fontId="7" fillId="0" borderId="1" xfId="0" applyFont="1" applyFill="1" applyBorder="1" applyAlignment="1">
      <alignment horizontal="left" wrapText="1"/>
    </xf>
    <xf numFmtId="0" fontId="18" fillId="0" borderId="1" xfId="0" applyFont="1" applyFill="1" applyBorder="1" applyAlignment="1">
      <alignment horizontal="center" wrapText="1"/>
    </xf>
    <xf numFmtId="165" fontId="5" fillId="0" borderId="1" xfId="0" applyNumberFormat="1" applyFont="1" applyFill="1" applyBorder="1" applyAlignment="1" applyProtection="1">
      <alignment horizontal="center"/>
    </xf>
    <xf numFmtId="168" fontId="24" fillId="0" borderId="1" xfId="0" applyNumberFormat="1" applyFont="1" applyBorder="1" applyAlignment="1" applyProtection="1">
      <alignment horizontal="center"/>
    </xf>
    <xf numFmtId="164" fontId="24" fillId="0" borderId="6" xfId="0" applyNumberFormat="1" applyFont="1" applyFill="1" applyBorder="1" applyAlignment="1" applyProtection="1">
      <alignment horizontal="center"/>
    </xf>
    <xf numFmtId="0" fontId="18" fillId="0" borderId="65" xfId="0" applyFont="1" applyFill="1" applyBorder="1" applyAlignment="1">
      <alignment wrapText="1"/>
    </xf>
    <xf numFmtId="0" fontId="18" fillId="0" borderId="66" xfId="0" applyFont="1" applyFill="1" applyBorder="1" applyAlignment="1">
      <alignment wrapText="1"/>
    </xf>
    <xf numFmtId="165" fontId="5" fillId="0" borderId="3" xfId="0" applyNumberFormat="1" applyFont="1" applyFill="1" applyBorder="1" applyAlignment="1" applyProtection="1">
      <alignment horizontal="center" wrapText="1"/>
    </xf>
    <xf numFmtId="2" fontId="5" fillId="0" borderId="3" xfId="0" quotePrefix="1" applyNumberFormat="1" applyFont="1" applyFill="1" applyBorder="1" applyAlignment="1" applyProtection="1">
      <alignment horizontal="center"/>
    </xf>
    <xf numFmtId="0" fontId="10" fillId="0" borderId="3" xfId="0" applyFont="1" applyFill="1" applyBorder="1"/>
    <xf numFmtId="0" fontId="18" fillId="0" borderId="0" xfId="0" applyFont="1" applyFill="1" applyBorder="1" applyAlignment="1">
      <alignment wrapText="1"/>
    </xf>
    <xf numFmtId="165" fontId="5" fillId="0" borderId="68" xfId="0" applyNumberFormat="1" applyFont="1" applyFill="1" applyBorder="1" applyAlignment="1" applyProtection="1">
      <alignment horizontal="center" wrapText="1"/>
    </xf>
    <xf numFmtId="0" fontId="5" fillId="0" borderId="1" xfId="0" applyFont="1" applyBorder="1" applyAlignment="1">
      <alignment horizontal="center" wrapText="1"/>
    </xf>
    <xf numFmtId="0" fontId="3" fillId="2" borderId="1" xfId="0" applyFont="1" applyFill="1" applyBorder="1" applyAlignment="1" applyProtection="1">
      <alignment horizontal="center"/>
    </xf>
    <xf numFmtId="0" fontId="1" fillId="0" borderId="19" xfId="0" applyFont="1" applyBorder="1" applyAlignment="1">
      <alignment horizontal="center"/>
    </xf>
    <xf numFmtId="164" fontId="5" fillId="0" borderId="50" xfId="0" applyNumberFormat="1" applyFont="1" applyFill="1" applyBorder="1" applyAlignment="1" applyProtection="1">
      <alignment horizontal="center"/>
    </xf>
    <xf numFmtId="164" fontId="5" fillId="0" borderId="1" xfId="0" applyNumberFormat="1" applyFont="1" applyFill="1" applyBorder="1" applyAlignment="1" applyProtection="1">
      <alignment horizontal="center" vertical="center" wrapText="1"/>
    </xf>
    <xf numFmtId="164" fontId="24" fillId="0" borderId="1" xfId="0" quotePrefix="1" applyNumberFormat="1" applyFont="1" applyFill="1" applyBorder="1" applyAlignment="1" applyProtection="1">
      <alignment horizontal="center" vertical="center" wrapText="1"/>
    </xf>
    <xf numFmtId="1" fontId="5" fillId="0" borderId="71" xfId="0" applyNumberFormat="1" applyFont="1" applyFill="1" applyBorder="1" applyAlignment="1" applyProtection="1">
      <alignment horizontal="center"/>
    </xf>
    <xf numFmtId="1" fontId="5" fillId="0" borderId="72" xfId="0" applyNumberFormat="1" applyFont="1" applyFill="1" applyBorder="1" applyAlignment="1" applyProtection="1">
      <alignment horizontal="center"/>
    </xf>
    <xf numFmtId="0" fontId="5" fillId="0" borderId="1" xfId="0" applyFont="1" applyFill="1" applyBorder="1" applyAlignment="1">
      <alignment wrapText="1"/>
    </xf>
    <xf numFmtId="0" fontId="3" fillId="10" borderId="62" xfId="0" applyFont="1" applyFill="1" applyBorder="1" applyAlignment="1" applyProtection="1">
      <alignment horizontal="center"/>
    </xf>
    <xf numFmtId="0" fontId="8" fillId="0" borderId="7" xfId="1" applyBorder="1" applyAlignment="1" applyProtection="1">
      <alignment horizontal="center"/>
    </xf>
    <xf numFmtId="0" fontId="26" fillId="10" borderId="37" xfId="0" applyFont="1" applyFill="1" applyBorder="1" applyAlignment="1" applyProtection="1">
      <alignment horizontal="center"/>
    </xf>
    <xf numFmtId="165" fontId="7" fillId="0" borderId="37" xfId="0" applyNumberFormat="1" applyFont="1" applyBorder="1" applyAlignment="1">
      <alignment horizontal="center" wrapText="1"/>
    </xf>
    <xf numFmtId="1" fontId="18" fillId="2" borderId="67" xfId="0" applyNumberFormat="1" applyFont="1" applyFill="1" applyBorder="1" applyAlignment="1" applyProtection="1">
      <alignment horizontal="left"/>
    </xf>
    <xf numFmtId="1" fontId="18" fillId="2" borderId="10" xfId="0" applyNumberFormat="1" applyFont="1" applyFill="1" applyBorder="1" applyAlignment="1" applyProtection="1">
      <alignment horizontal="left"/>
    </xf>
    <xf numFmtId="1" fontId="18" fillId="2" borderId="15" xfId="0" applyNumberFormat="1" applyFont="1" applyFill="1" applyBorder="1" applyAlignment="1" applyProtection="1">
      <alignment horizontal="left"/>
    </xf>
    <xf numFmtId="0" fontId="3" fillId="0" borderId="33" xfId="0" applyFont="1" applyBorder="1" applyAlignment="1">
      <alignment horizontal="left" wrapText="1"/>
    </xf>
    <xf numFmtId="164" fontId="5" fillId="0" borderId="2"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18" fillId="0" borderId="69" xfId="0" applyNumberFormat="1" applyFont="1" applyFill="1" applyBorder="1" applyAlignment="1" applyProtection="1">
      <alignment horizontal="center" vertical="center" wrapText="1"/>
    </xf>
    <xf numFmtId="164" fontId="18" fillId="0" borderId="70" xfId="0" applyNumberFormat="1" applyFont="1" applyFill="1" applyBorder="1" applyAlignment="1" applyProtection="1">
      <alignment horizontal="center" vertical="center" wrapText="1"/>
    </xf>
    <xf numFmtId="164" fontId="24" fillId="0" borderId="4" xfId="0" quotePrefix="1" applyNumberFormat="1" applyFont="1" applyFill="1" applyBorder="1" applyAlignment="1" applyProtection="1">
      <alignment horizontal="center" vertical="center" wrapText="1"/>
    </xf>
    <xf numFmtId="164" fontId="24" fillId="0" borderId="2" xfId="0" quotePrefix="1" applyNumberFormat="1" applyFont="1" applyFill="1" applyBorder="1" applyAlignment="1" applyProtection="1">
      <alignment horizontal="center" vertical="center" wrapText="1"/>
    </xf>
    <xf numFmtId="164" fontId="24" fillId="0" borderId="8" xfId="0" quotePrefix="1" applyNumberFormat="1" applyFont="1" applyFill="1" applyBorder="1" applyAlignment="1" applyProtection="1">
      <alignment horizontal="center" vertical="center" wrapText="1"/>
    </xf>
    <xf numFmtId="164" fontId="24" fillId="0" borderId="13" xfId="0" quotePrefix="1" applyNumberFormat="1" applyFont="1" applyFill="1" applyBorder="1" applyAlignment="1" applyProtection="1">
      <alignment horizontal="center" vertical="center" wrapText="1"/>
    </xf>
    <xf numFmtId="164" fontId="24" fillId="0" borderId="29" xfId="0" quotePrefix="1" applyNumberFormat="1" applyFont="1" applyFill="1" applyBorder="1" applyAlignment="1" applyProtection="1">
      <alignment horizontal="center" vertical="center" wrapText="1"/>
    </xf>
    <xf numFmtId="164" fontId="24" fillId="0" borderId="21" xfId="0" quotePrefix="1" applyNumberFormat="1" applyFont="1" applyFill="1" applyBorder="1" applyAlignment="1" applyProtection="1">
      <alignment horizontal="center" vertical="center" wrapText="1"/>
    </xf>
    <xf numFmtId="164" fontId="18" fillId="0" borderId="3" xfId="0" applyNumberFormat="1" applyFont="1" applyFill="1" applyBorder="1" applyAlignment="1" applyProtection="1">
      <alignment horizontal="center" vertical="center" wrapText="1"/>
    </xf>
    <xf numFmtId="164" fontId="18" fillId="0" borderId="7" xfId="0" applyNumberFormat="1" applyFont="1" applyFill="1" applyBorder="1" applyAlignment="1" applyProtection="1">
      <alignment horizontal="center" vertical="center" wrapText="1"/>
    </xf>
    <xf numFmtId="164" fontId="18" fillId="0" borderId="6" xfId="0" applyNumberFormat="1" applyFont="1" applyFill="1" applyBorder="1" applyAlignment="1" applyProtection="1">
      <alignment horizontal="center" vertical="center" wrapText="1"/>
    </xf>
    <xf numFmtId="164" fontId="18" fillId="0" borderId="3" xfId="0" applyNumberFormat="1" applyFont="1" applyFill="1" applyBorder="1" applyAlignment="1" applyProtection="1">
      <alignment horizontal="center" vertical="center" textRotation="90" wrapText="1"/>
    </xf>
    <xf numFmtId="164" fontId="18" fillId="0" borderId="7" xfId="0" applyNumberFormat="1" applyFont="1" applyFill="1" applyBorder="1" applyAlignment="1" applyProtection="1">
      <alignment horizontal="center" vertical="center" textRotation="90" wrapText="1"/>
    </xf>
    <xf numFmtId="164" fontId="5" fillId="0" borderId="35"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wrapText="1"/>
    </xf>
    <xf numFmtId="0" fontId="0" fillId="5" borderId="27" xfId="0" applyFill="1" applyBorder="1" applyAlignment="1">
      <alignment horizontal="center"/>
    </xf>
    <xf numFmtId="0" fontId="0" fillId="5" borderId="73" xfId="0" applyFill="1" applyBorder="1"/>
    <xf numFmtId="0" fontId="0" fillId="5" borderId="74" xfId="0" applyFill="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ashrae.org/File%20Library/Technical%20Resources/Research/Links/WS/1773-WS.pdf" TargetMode="External"/><Relationship Id="rId18" Type="http://schemas.openxmlformats.org/officeDocument/2006/relationships/hyperlink" Target="https://www.ashrae.org/File%20Library/Technical%20Resources/Research/Links/RTAR/1802-RTAR.pdf" TargetMode="External"/><Relationship Id="rId26" Type="http://schemas.openxmlformats.org/officeDocument/2006/relationships/hyperlink" Target="https://www.ashrae.org/File%20Library/Technical%20Resources/Research/Links/WS/1781-ws1.pdf" TargetMode="External"/><Relationship Id="rId39" Type="http://schemas.openxmlformats.org/officeDocument/2006/relationships/hyperlink" Target="https://www.ashrae.org/File%20Library/Technical%20Resources/Research/Links/RFP/1801-RFP.pdf" TargetMode="External"/><Relationship Id="rId21" Type="http://schemas.openxmlformats.org/officeDocument/2006/relationships/hyperlink" Target="https://www.ashrae.org/File%20Library/Technical%20Resources/Research/Links/RTAR/1815-RTAR.pdf" TargetMode="External"/><Relationship Id="rId34" Type="http://schemas.openxmlformats.org/officeDocument/2006/relationships/hyperlink" Target="https://www.ashrae.org/File%20Library/Technical%20Resources/Research/Links/RFP/1790-RFP.pdf" TargetMode="External"/><Relationship Id="rId42" Type="http://schemas.openxmlformats.org/officeDocument/2006/relationships/hyperlink" Target="https://www.ashrae.org/File%20Library/Technical%20Resources/Research/Links/WS/1780-WS.pdf" TargetMode="External"/><Relationship Id="rId47" Type="http://schemas.openxmlformats.org/officeDocument/2006/relationships/hyperlink" Target="https://www.ashrae.org/File%20Library/Technical%20Resources/Research/Links/RFP/1810-TRP-C.pdf" TargetMode="External"/><Relationship Id="rId50" Type="http://schemas.openxmlformats.org/officeDocument/2006/relationships/hyperlink" Target="https://www.ashrae.org/File%20Library/Technical%20Resources/Research/Links/RFP/1847-TRP-C.pdf" TargetMode="External"/><Relationship Id="rId55" Type="http://schemas.openxmlformats.org/officeDocument/2006/relationships/hyperlink" Target="https://www.ashrae.org/File%20Library/Technical%20Resources/Research/Links/RTAR/1843-RTAR.pdf" TargetMode="External"/><Relationship Id="rId7" Type="http://schemas.openxmlformats.org/officeDocument/2006/relationships/hyperlink" Target="https://www.ashrae.org/File%20Library/Technical%20Resources/Research/Links/RTAR/1817-RTAR.pdf" TargetMode="External"/><Relationship Id="rId2" Type="http://schemas.openxmlformats.org/officeDocument/2006/relationships/hyperlink" Target="https://www.ashrae.org/File%20Library/Technical%20Resources/Research/Links/RTAR/1825-RTAR.pdf" TargetMode="External"/><Relationship Id="rId16" Type="http://schemas.openxmlformats.org/officeDocument/2006/relationships/hyperlink" Target="https://www.ashrae.org/File%20Library/Technical%20Resources/Research/Links/RTAR/1798-RTAR_RAC_Ltr.pdf" TargetMode="External"/><Relationship Id="rId20" Type="http://schemas.openxmlformats.org/officeDocument/2006/relationships/hyperlink" Target="https://www.ashrae.org/File%20Library/Technical%20Resources/Research/Links/RTAR/1811-RTAR.pdf" TargetMode="External"/><Relationship Id="rId29" Type="http://schemas.openxmlformats.org/officeDocument/2006/relationships/hyperlink" Target="https://www.ashrae.org/File%20Library/Technical%20Resources/Research/Links/RFP/1707-RFP.pdf" TargetMode="External"/><Relationship Id="rId41" Type="http://schemas.openxmlformats.org/officeDocument/2006/relationships/hyperlink" Target="https://www.ashrae.org/File%20Library/Technical%20Resources/Research/Links/RFP/1823-RFP.pdf" TargetMode="External"/><Relationship Id="rId54" Type="http://schemas.openxmlformats.org/officeDocument/2006/relationships/hyperlink" Target="https://www.ashrae.org/File%20Library/Technical%20Resources/Research/Links/WS/1812-WS.pdf" TargetMode="External"/><Relationship Id="rId1" Type="http://schemas.openxmlformats.org/officeDocument/2006/relationships/hyperlink" Target="https://www.ashrae.org/File%20Library/Technical%20Resources/Research/Links/RTAR/1824-RTAR.pdf" TargetMode="External"/><Relationship Id="rId6" Type="http://schemas.openxmlformats.org/officeDocument/2006/relationships/hyperlink" Target="https://www.ashrae.org/File%20Library/Technical%20Resources/Research/Links/RTAR/1816-RTAR.pdf" TargetMode="External"/><Relationship Id="rId11" Type="http://schemas.openxmlformats.org/officeDocument/2006/relationships/hyperlink" Target="https://www.ashrae.org/File%20Library/Technical%20Resources/Research/Links/RTAR/1744-RTAR.pdf" TargetMode="External"/><Relationship Id="rId24" Type="http://schemas.openxmlformats.org/officeDocument/2006/relationships/hyperlink" Target="https://www.ashrae.org/File%20Library/Technical%20Resources/Research/Links/RTAR/1836-RTAR.pdf" TargetMode="External"/><Relationship Id="rId32" Type="http://schemas.openxmlformats.org/officeDocument/2006/relationships/hyperlink" Target="https://www.ashrae.org/File%20Library/Technical%20Resources/Research/Links/RFP/1769-RFP.pdf" TargetMode="External"/><Relationship Id="rId37" Type="http://schemas.openxmlformats.org/officeDocument/2006/relationships/hyperlink" Target="https://www.ashrae.org/File%20Library/Technical%20Resources/Research/Links/RFP/1794-RFP.pdf" TargetMode="External"/><Relationship Id="rId40" Type="http://schemas.openxmlformats.org/officeDocument/2006/relationships/hyperlink" Target="https://www.ashrae.org/File%20Library/Technical%20Resources/Research/Links/RFP/1814-RFP.pdf" TargetMode="External"/><Relationship Id="rId45" Type="http://schemas.openxmlformats.org/officeDocument/2006/relationships/hyperlink" Target="https://www.ashrae.org/File%20Library/Technical%20Resources/Research/Links/WS/1837-WS.pdf" TargetMode="External"/><Relationship Id="rId53" Type="http://schemas.openxmlformats.org/officeDocument/2006/relationships/hyperlink" Target="https://www.ashrae.org/File%20Library/Technical%20Resources/Research/Links/WS/1793-WS.pdf" TargetMode="External"/><Relationship Id="rId58" Type="http://schemas.openxmlformats.org/officeDocument/2006/relationships/hyperlink" Target="https://www.ashrae.org/File%20Library/Technical%20Resources/Research/Links/WS/1763-WS.pdf" TargetMode="External"/><Relationship Id="rId5" Type="http://schemas.openxmlformats.org/officeDocument/2006/relationships/hyperlink" Target="https://www.ashrae.org/File%20Library/Technical%20Resources/Research/Links/RTAR/1841-RTAR.pdf" TargetMode="External"/><Relationship Id="rId15" Type="http://schemas.openxmlformats.org/officeDocument/2006/relationships/hyperlink" Target="https://www.ashrae.org/File%20Library/Technical%20Resources/Research/Links/WS/1804-WS.pdf" TargetMode="External"/><Relationship Id="rId23" Type="http://schemas.openxmlformats.org/officeDocument/2006/relationships/hyperlink" Target="https://www.ashrae.org/File%20Library/Technical%20Resources/Research/Links/RTAR/1835-RTAR.pdf" TargetMode="External"/><Relationship Id="rId28" Type="http://schemas.openxmlformats.org/officeDocument/2006/relationships/hyperlink" Target="https://www.ashrae.org/File%20Library/Technical%20Resources/Research/Links/RFP/1579-RFP.pdf" TargetMode="External"/><Relationship Id="rId36" Type="http://schemas.openxmlformats.org/officeDocument/2006/relationships/hyperlink" Target="https://www.ashrae.org/File%20Library/Technical%20Resources/Research/Links/WS/1789-WS-I.pdf" TargetMode="External"/><Relationship Id="rId49" Type="http://schemas.openxmlformats.org/officeDocument/2006/relationships/hyperlink" Target="https://www.ashrae.org/File%20Library/Technical%20Resources/Research/Links/RFP/1833-TRP-C.pdf" TargetMode="External"/><Relationship Id="rId57" Type="http://schemas.openxmlformats.org/officeDocument/2006/relationships/hyperlink" Target="https://www.ashrae.org/File%20Library/Technical%20Resources/Research/Links/RTAR/1850-RTAR.pdf" TargetMode="External"/><Relationship Id="rId61" Type="http://schemas.openxmlformats.org/officeDocument/2006/relationships/printerSettings" Target="../printerSettings/printerSettings2.bin"/><Relationship Id="rId10" Type="http://schemas.openxmlformats.org/officeDocument/2006/relationships/hyperlink" Target="https://www.ashrae.org/File%20Library/Technical%20Resources/Research/Links/RTAR/1731-RTAR.pdf" TargetMode="External"/><Relationship Id="rId19" Type="http://schemas.openxmlformats.org/officeDocument/2006/relationships/hyperlink" Target="https://www.ashrae.org/File%20Library/Technical%20Resources/Research/Links/RTAR/1809-RTAR.pdf" TargetMode="External"/><Relationship Id="rId31" Type="http://schemas.openxmlformats.org/officeDocument/2006/relationships/hyperlink" Target="https://www.ashrae.org/File%20Library/Technical%20Resources/Research/Links/RFP/1740-RFP.pdf" TargetMode="External"/><Relationship Id="rId44" Type="http://schemas.openxmlformats.org/officeDocument/2006/relationships/hyperlink" Target="https://www.ashrae.org/File%20Library/Technical%20Resources/Research/Links/RTAR/1842-RTAR.pdf" TargetMode="External"/><Relationship Id="rId52" Type="http://schemas.openxmlformats.org/officeDocument/2006/relationships/hyperlink" Target="https://www.ashrae.org/File%20Library/Technical%20Resources/Research/Links/WS/1716-WS.pdf" TargetMode="External"/><Relationship Id="rId60" Type="http://schemas.openxmlformats.org/officeDocument/2006/relationships/hyperlink" Target="https://www.ashrae.org/File%20Library/Technical%20Resources/Research/Links/WS/1797-WS_Ltr.pdf" TargetMode="External"/><Relationship Id="rId4" Type="http://schemas.openxmlformats.org/officeDocument/2006/relationships/hyperlink" Target="https://www.ashrae.org/File%20Library/Technical%20Resources/Research/Links/RTAR/1829-RTAR.pdf" TargetMode="External"/><Relationship Id="rId9" Type="http://schemas.openxmlformats.org/officeDocument/2006/relationships/hyperlink" Target="https://www.ashrae.org/File%20Library/Technical%20Resources/Research/Links/RTAR/1718-RTAR.pdf" TargetMode="External"/><Relationship Id="rId14" Type="http://schemas.openxmlformats.org/officeDocument/2006/relationships/hyperlink" Target="https://www.ashrae.org/File%20Library/Technical%20Resources/Research/Links/WS/1791-WS-I.pdf" TargetMode="External"/><Relationship Id="rId22" Type="http://schemas.openxmlformats.org/officeDocument/2006/relationships/hyperlink" Target="https://www.ashrae.org/File%20Library/Technical%20Resources/Research/Links/RTAR/1831-RTAR.pdf" TargetMode="External"/><Relationship Id="rId27" Type="http://schemas.openxmlformats.org/officeDocument/2006/relationships/hyperlink" Target="https://www.ashrae.org/File%20Library/Technical%20Resources/Research/Links/RTAR/1796-RTARi.pdf" TargetMode="External"/><Relationship Id="rId30" Type="http://schemas.openxmlformats.org/officeDocument/2006/relationships/hyperlink" Target="https://www.ashrae.org/File%20Library/Technical%20Resources/Research/Links/RFP/1720-RFP.pdf" TargetMode="External"/><Relationship Id="rId35" Type="http://schemas.openxmlformats.org/officeDocument/2006/relationships/hyperlink" Target="https://www.ashrae.org/File%20Library/Technical%20Resources/Research/Links/RFP/1784-TRP.pdf" TargetMode="External"/><Relationship Id="rId43" Type="http://schemas.openxmlformats.org/officeDocument/2006/relationships/hyperlink" Target="https://www.ashrae.org/File%20Library/Technical%20Resources/Research/Links/WS/1839-WS.pdf" TargetMode="External"/><Relationship Id="rId48" Type="http://schemas.openxmlformats.org/officeDocument/2006/relationships/hyperlink" Target="https://www.ashrae.org/File%20Library/Technical%20Resources/Research/Links/RFP/1830-TRP-C.pdf" TargetMode="External"/><Relationship Id="rId56" Type="http://schemas.openxmlformats.org/officeDocument/2006/relationships/hyperlink" Target="https://www.ashrae.org/File%20Library/Technical%20Resources/Research/Links/RTAR/1849-RTAR.pdf" TargetMode="External"/><Relationship Id="rId8" Type="http://schemas.openxmlformats.org/officeDocument/2006/relationships/hyperlink" Target="https://www.ashrae.org/File%20Library/Technical%20Resources/Research/Links/WS/1703-WS.pdf" TargetMode="External"/><Relationship Id="rId51" Type="http://schemas.openxmlformats.org/officeDocument/2006/relationships/hyperlink" Target="https://www.ashrae.org/File%20Library/Technical%20Resources/Research/Links/RFP/1848-TRP-C.pdf" TargetMode="External"/><Relationship Id="rId3" Type="http://schemas.openxmlformats.org/officeDocument/2006/relationships/hyperlink" Target="https://www.ashrae.org/File%20Library/Technical%20Resources/Research/Links/RTAR/1827-RTAR.pdf" TargetMode="External"/><Relationship Id="rId12" Type="http://schemas.openxmlformats.org/officeDocument/2006/relationships/hyperlink" Target="https://www.ashrae.org/File%20Library/Technical%20Resources/Research/Links/RTAR/1748-RTAR.pdf" TargetMode="External"/><Relationship Id="rId17" Type="http://schemas.openxmlformats.org/officeDocument/2006/relationships/hyperlink" Target="https://www.ashrae.org/File%20Library/Technical%20Resources/Research/Links/RTAR/1799-RTAR.pdf" TargetMode="External"/><Relationship Id="rId25" Type="http://schemas.openxmlformats.org/officeDocument/2006/relationships/hyperlink" Target="https://www.ashrae.org/File%20Library/Technical%20Resources/Research/Links/RTAR/1838-RTAR.pdf" TargetMode="External"/><Relationship Id="rId33" Type="http://schemas.openxmlformats.org/officeDocument/2006/relationships/hyperlink" Target="https://www.ashrae.org/File%20Library/Technical%20Resources/Research/Links/RFP/1778-RFP.pdf" TargetMode="External"/><Relationship Id="rId38" Type="http://schemas.openxmlformats.org/officeDocument/2006/relationships/hyperlink" Target="https://www.ashrae.org/File%20Library/Technical%20Resources/Research/Links/RFP/1800-RFP.pdf" TargetMode="External"/><Relationship Id="rId46" Type="http://schemas.openxmlformats.org/officeDocument/2006/relationships/hyperlink" Target="https://www.ashrae.org/File%20Library/Technical%20Resources/Research/Links/RFP/1683-RFP.pdf" TargetMode="External"/><Relationship Id="rId59" Type="http://schemas.openxmlformats.org/officeDocument/2006/relationships/hyperlink" Target="https://www.ashrae.org/File%20Library/Technical%20Resources/Research/Links/RFP/1819-RFP-.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shrae.org/File%20Library/Technical%20Resources/Research/Links/RTAR/1782-RTAR.pdf" TargetMode="External"/><Relationship Id="rId13" Type="http://schemas.openxmlformats.org/officeDocument/2006/relationships/hyperlink" Target="https://www.ashrae.org/File%20Library/Technical%20Resources/Research/Links/RTAR/1813-RTAR.pdf" TargetMode="External"/><Relationship Id="rId18" Type="http://schemas.openxmlformats.org/officeDocument/2006/relationships/hyperlink" Target="https://www.ashrae.org/File%20Library/Technical%20Resources/Research/Links/RTAR/1834-RTAR.pdf" TargetMode="External"/><Relationship Id="rId3" Type="http://schemas.openxmlformats.org/officeDocument/2006/relationships/hyperlink" Target="https://www.ashrae.org/File%20Library/Technical%20Resources/Research/Links/RTAR/1722-RTAR.pdf" TargetMode="External"/><Relationship Id="rId21" Type="http://schemas.openxmlformats.org/officeDocument/2006/relationships/hyperlink" Target="https://www.ashrae.org/File%20Library/Technical%20Resources/Research/Links/RTAR/1761-RTAR.pdf" TargetMode="External"/><Relationship Id="rId7" Type="http://schemas.openxmlformats.org/officeDocument/2006/relationships/hyperlink" Target="https://www.ashrae.org/File%20Library/Technical%20Resources/Research/Links/RTAR/1779-RTAR.pdf" TargetMode="External"/><Relationship Id="rId12" Type="http://schemas.openxmlformats.org/officeDocument/2006/relationships/hyperlink" Target="https://www.ashrae.org/File%20Library/Technical%20Resources/Research/Links/RTAR/1805-RTAR.pdf" TargetMode="External"/><Relationship Id="rId17" Type="http://schemas.openxmlformats.org/officeDocument/2006/relationships/hyperlink" Target="https://www.ashrae.org/File%20Library/Technical%20Resources/Research/Links/RTAR/1832-RTAR.pdf" TargetMode="External"/><Relationship Id="rId2" Type="http://schemas.openxmlformats.org/officeDocument/2006/relationships/hyperlink" Target="https://www.ashrae.org/File%20Library/Technical%20Resources/Research/Links/RTAR/1706-RTAR.pdf" TargetMode="External"/><Relationship Id="rId16" Type="http://schemas.openxmlformats.org/officeDocument/2006/relationships/hyperlink" Target="https://www.ashrae.org/File%20Library/Technical%20Resources/Research/Links/RTAR/1828-RTAR.pdf" TargetMode="External"/><Relationship Id="rId20" Type="http://schemas.openxmlformats.org/officeDocument/2006/relationships/hyperlink" Target="https://www.ashrae.org/File%20Library/Technical%20Resources/Research/Links/RTAR/1737-RTAR.pdf" TargetMode="External"/><Relationship Id="rId1" Type="http://schemas.openxmlformats.org/officeDocument/2006/relationships/hyperlink" Target="https://www.ashrae.org/File%20Library/Technical%20Resources/Research/Links/RTAR/1846-RTAR.pdf" TargetMode="External"/><Relationship Id="rId6" Type="http://schemas.openxmlformats.org/officeDocument/2006/relationships/hyperlink" Target="https://www.ashrae.org/File%20Library/Technical%20Resources/Research/Links/RTAR/1777-RTAR.pdf" TargetMode="External"/><Relationship Id="rId11" Type="http://schemas.openxmlformats.org/officeDocument/2006/relationships/hyperlink" Target="https://www.ashrae.org/File%20Library/Technical%20Resources/Research/Links/RTAR/1803-RTAR.pdf" TargetMode="External"/><Relationship Id="rId5" Type="http://schemas.openxmlformats.org/officeDocument/2006/relationships/hyperlink" Target="https://www.ashrae.org/File%20Library/Technical%20Resources/Research/Links/RTAR/1776-RTAR.pdf" TargetMode="External"/><Relationship Id="rId15" Type="http://schemas.openxmlformats.org/officeDocument/2006/relationships/hyperlink" Target="https://www.ashrae.org/File%20Library/Technical%20Resources/Research/Links/RTAR/1826-RTAR.pdf" TargetMode="External"/><Relationship Id="rId10" Type="http://schemas.openxmlformats.org/officeDocument/2006/relationships/hyperlink" Target="https://www.ashrae.org/File%20Library/Technical%20Resources/Research/Links/RTAR/1788-RTAR.pdf" TargetMode="External"/><Relationship Id="rId19" Type="http://schemas.openxmlformats.org/officeDocument/2006/relationships/hyperlink" Target="https://www.ashrae.org/File%20Library/Technical%20Resources/Research/Links/RTAR/1715-RTAR.pdf" TargetMode="External"/><Relationship Id="rId4" Type="http://schemas.openxmlformats.org/officeDocument/2006/relationships/hyperlink" Target="https://www.ashrae.org/File%20Library/Technical%20Resources/Research/Links/RTAR/1736-RTAR.pdf" TargetMode="External"/><Relationship Id="rId9" Type="http://schemas.openxmlformats.org/officeDocument/2006/relationships/hyperlink" Target="https://www.ashrae.org/File%20Library/Technical%20Resources/Research/Links/RTAR/1787-RTAR.pdf" TargetMode="External"/><Relationship Id="rId14" Type="http://schemas.openxmlformats.org/officeDocument/2006/relationships/hyperlink" Target="https://www.ashrae.org/File%20Library/Technical%20Resources/Research/Links/RTAR/1822-RTAR.pdf"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3"/>
  <sheetViews>
    <sheetView workbookViewId="0">
      <selection activeCell="I11" sqref="I11"/>
    </sheetView>
  </sheetViews>
  <sheetFormatPr defaultRowHeight="12.5" x14ac:dyDescent="0.25"/>
  <cols>
    <col min="1" max="1" width="4.6328125" customWidth="1"/>
  </cols>
  <sheetData>
    <row r="1" spans="2:22" ht="17.5" x14ac:dyDescent="0.35">
      <c r="B1" s="20" t="s">
        <v>86</v>
      </c>
      <c r="E1" s="1"/>
      <c r="M1" s="20" t="s">
        <v>160</v>
      </c>
      <c r="P1" s="1"/>
    </row>
    <row r="2" spans="2:22" ht="17.5" x14ac:dyDescent="0.35">
      <c r="B2" s="41" t="s">
        <v>84</v>
      </c>
      <c r="E2" s="1"/>
      <c r="M2" s="41" t="s">
        <v>161</v>
      </c>
    </row>
    <row r="3" spans="2:22" ht="17.5" x14ac:dyDescent="0.35">
      <c r="B3" s="11" t="s">
        <v>83</v>
      </c>
      <c r="E3" s="1"/>
      <c r="M3" s="135">
        <v>1</v>
      </c>
      <c r="N3" s="109" t="s">
        <v>162</v>
      </c>
      <c r="O3" s="109"/>
      <c r="P3" s="109"/>
      <c r="Q3" s="109"/>
      <c r="R3" s="109"/>
      <c r="S3" s="109"/>
      <c r="T3" s="109"/>
      <c r="U3" s="109"/>
      <c r="V3" s="109"/>
    </row>
    <row r="4" spans="2:22" x14ac:dyDescent="0.25">
      <c r="B4" s="2" t="s">
        <v>64</v>
      </c>
      <c r="C4" s="12"/>
      <c r="D4" s="12"/>
      <c r="E4" s="13"/>
      <c r="M4" s="2"/>
      <c r="N4" s="109"/>
      <c r="O4" s="109"/>
      <c r="P4" s="109"/>
      <c r="Q4" s="109"/>
      <c r="R4" s="109"/>
      <c r="S4" s="109"/>
      <c r="T4" s="109"/>
      <c r="U4" s="109"/>
      <c r="V4" s="109"/>
    </row>
    <row r="5" spans="2:22" x14ac:dyDescent="0.25">
      <c r="B5" s="2" t="s">
        <v>65</v>
      </c>
      <c r="C5" s="12"/>
      <c r="D5" s="12"/>
      <c r="E5" s="13"/>
      <c r="M5" s="135">
        <v>2</v>
      </c>
      <c r="N5" s="109" t="s">
        <v>163</v>
      </c>
      <c r="O5" s="109"/>
      <c r="P5" s="109"/>
      <c r="Q5" s="109"/>
      <c r="R5" s="109"/>
      <c r="S5" s="109"/>
      <c r="T5" s="109"/>
      <c r="U5" s="109"/>
      <c r="V5" s="109"/>
    </row>
    <row r="6" spans="2:22" x14ac:dyDescent="0.25">
      <c r="B6" s="2" t="s">
        <v>66</v>
      </c>
      <c r="C6" s="12"/>
      <c r="D6" s="12"/>
      <c r="E6" s="13"/>
      <c r="M6" s="2"/>
      <c r="N6" s="109"/>
      <c r="O6" s="109"/>
      <c r="P6" s="109"/>
      <c r="Q6" s="109"/>
      <c r="R6" s="109"/>
      <c r="S6" s="109"/>
      <c r="T6" s="109"/>
      <c r="U6" s="109"/>
      <c r="V6" s="109"/>
    </row>
    <row r="7" spans="2:22" x14ac:dyDescent="0.25">
      <c r="B7" s="2" t="s">
        <v>67</v>
      </c>
      <c r="C7" s="12"/>
      <c r="D7" s="12"/>
      <c r="E7" s="13"/>
      <c r="M7" s="135">
        <v>3</v>
      </c>
      <c r="N7" s="109" t="s">
        <v>164</v>
      </c>
      <c r="O7" s="109"/>
      <c r="P7" s="109"/>
      <c r="Q7" s="109"/>
      <c r="R7" s="109"/>
      <c r="S7" s="109"/>
      <c r="T7" s="109"/>
      <c r="U7" s="109"/>
      <c r="V7" s="109"/>
    </row>
    <row r="8" spans="2:22" x14ac:dyDescent="0.25">
      <c r="B8" s="2" t="s">
        <v>68</v>
      </c>
      <c r="C8" s="12"/>
      <c r="D8" s="12"/>
      <c r="E8" s="13"/>
      <c r="M8" s="2"/>
      <c r="N8" s="109"/>
      <c r="O8" s="109"/>
      <c r="P8" s="109"/>
      <c r="Q8" s="109"/>
      <c r="R8" s="109"/>
      <c r="S8" s="109"/>
      <c r="T8" s="109"/>
      <c r="U8" s="109"/>
      <c r="V8" s="109"/>
    </row>
    <row r="9" spans="2:22" x14ac:dyDescent="0.25">
      <c r="B9" s="2" t="s">
        <v>69</v>
      </c>
      <c r="C9" s="12"/>
      <c r="D9" s="12"/>
      <c r="E9" s="13"/>
      <c r="M9" s="135">
        <v>4</v>
      </c>
      <c r="N9" s="109" t="s">
        <v>165</v>
      </c>
      <c r="O9" s="109"/>
      <c r="P9" s="109"/>
      <c r="Q9" s="109"/>
      <c r="R9" s="109"/>
      <c r="S9" s="109"/>
      <c r="T9" s="109"/>
      <c r="U9" s="109"/>
      <c r="V9" s="109"/>
    </row>
    <row r="10" spans="2:22" x14ac:dyDescent="0.25">
      <c r="B10" s="2" t="s">
        <v>175</v>
      </c>
      <c r="C10" s="12"/>
      <c r="D10" s="12"/>
      <c r="E10" s="13"/>
      <c r="M10" s="2"/>
      <c r="N10" s="109" t="s">
        <v>166</v>
      </c>
      <c r="O10" s="109"/>
      <c r="P10" s="109"/>
      <c r="Q10" s="109"/>
      <c r="R10" s="109"/>
      <c r="S10" s="109"/>
      <c r="T10" s="109"/>
      <c r="U10" s="109"/>
      <c r="V10" s="109"/>
    </row>
    <row r="11" spans="2:22" ht="13" x14ac:dyDescent="0.3">
      <c r="B11" s="2" t="s">
        <v>70</v>
      </c>
      <c r="C11" s="14"/>
      <c r="D11" s="14"/>
      <c r="E11" s="14"/>
      <c r="M11" s="136"/>
    </row>
    <row r="12" spans="2:22" x14ac:dyDescent="0.25">
      <c r="M12" s="135">
        <v>5</v>
      </c>
      <c r="N12" s="109" t="s">
        <v>167</v>
      </c>
    </row>
    <row r="13" spans="2:22" ht="15.5" x14ac:dyDescent="0.35">
      <c r="B13" s="41" t="s">
        <v>85</v>
      </c>
      <c r="M13" s="137"/>
      <c r="N13" s="109"/>
    </row>
    <row r="14" spans="2:22" x14ac:dyDescent="0.25">
      <c r="B14" s="11" t="s">
        <v>83</v>
      </c>
      <c r="M14" s="135">
        <v>6</v>
      </c>
      <c r="N14" s="109" t="s">
        <v>168</v>
      </c>
    </row>
    <row r="15" spans="2:22" x14ac:dyDescent="0.25">
      <c r="B15" s="2" t="s">
        <v>71</v>
      </c>
      <c r="M15" s="137"/>
      <c r="N15" s="109"/>
    </row>
    <row r="16" spans="2:22" x14ac:dyDescent="0.25">
      <c r="B16" s="2" t="s">
        <v>21</v>
      </c>
      <c r="M16" s="135">
        <v>7</v>
      </c>
      <c r="N16" s="109" t="s">
        <v>169</v>
      </c>
    </row>
    <row r="17" spans="2:14" x14ac:dyDescent="0.25">
      <c r="B17" s="2" t="s">
        <v>22</v>
      </c>
      <c r="M17" s="137"/>
      <c r="N17" s="109"/>
    </row>
    <row r="18" spans="2:14" x14ac:dyDescent="0.25">
      <c r="B18" s="2" t="s">
        <v>23</v>
      </c>
      <c r="M18" s="135">
        <v>8</v>
      </c>
      <c r="N18" s="109" t="s">
        <v>170</v>
      </c>
    </row>
    <row r="19" spans="2:14" x14ac:dyDescent="0.25">
      <c r="M19" s="137"/>
      <c r="N19" s="109"/>
    </row>
    <row r="20" spans="2:14" ht="15.5" x14ac:dyDescent="0.35">
      <c r="B20" s="41" t="s">
        <v>45</v>
      </c>
      <c r="M20" s="135">
        <v>9</v>
      </c>
      <c r="N20" s="109" t="s">
        <v>171</v>
      </c>
    </row>
    <row r="21" spans="2:14" x14ac:dyDescent="0.25">
      <c r="B21" s="11" t="s">
        <v>83</v>
      </c>
      <c r="M21" s="137"/>
      <c r="N21" s="109" t="s">
        <v>172</v>
      </c>
    </row>
    <row r="22" spans="2:14" x14ac:dyDescent="0.25">
      <c r="B22" s="2" t="s">
        <v>24</v>
      </c>
      <c r="M22" s="137"/>
      <c r="N22" s="109"/>
    </row>
    <row r="23" spans="2:14" x14ac:dyDescent="0.25">
      <c r="B23" s="2" t="s">
        <v>25</v>
      </c>
      <c r="M23" s="135">
        <v>10</v>
      </c>
      <c r="N23" s="109" t="s">
        <v>173</v>
      </c>
    </row>
    <row r="24" spans="2:14" x14ac:dyDescent="0.25">
      <c r="B24" s="2" t="s">
        <v>26</v>
      </c>
      <c r="M24" s="137"/>
      <c r="N24" s="109"/>
    </row>
    <row r="25" spans="2:14" x14ac:dyDescent="0.25">
      <c r="B25" s="2" t="s">
        <v>27</v>
      </c>
      <c r="M25" s="135">
        <v>11</v>
      </c>
      <c r="N25" s="109" t="s">
        <v>174</v>
      </c>
    </row>
    <row r="26" spans="2:14" x14ac:dyDescent="0.25">
      <c r="B26" s="2" t="s">
        <v>28</v>
      </c>
      <c r="M26" s="137"/>
      <c r="N26" s="109"/>
    </row>
    <row r="27" spans="2:14" x14ac:dyDescent="0.25">
      <c r="B27" s="2" t="s">
        <v>29</v>
      </c>
    </row>
    <row r="28" spans="2:14" x14ac:dyDescent="0.25">
      <c r="B28" s="2" t="s">
        <v>30</v>
      </c>
    </row>
    <row r="30" spans="2:14" ht="15.5" x14ac:dyDescent="0.35">
      <c r="B30" s="41" t="s">
        <v>46</v>
      </c>
    </row>
    <row r="31" spans="2:14" x14ac:dyDescent="0.25">
      <c r="B31" s="11" t="s">
        <v>83</v>
      </c>
    </row>
    <row r="32" spans="2:14" x14ac:dyDescent="0.25">
      <c r="B32" s="2" t="s">
        <v>31</v>
      </c>
    </row>
    <row r="33" spans="2:2" x14ac:dyDescent="0.25">
      <c r="B33" s="2" t="s">
        <v>32</v>
      </c>
    </row>
    <row r="34" spans="2:2" x14ac:dyDescent="0.25">
      <c r="B34" s="2" t="s">
        <v>33</v>
      </c>
    </row>
    <row r="35" spans="2:2" x14ac:dyDescent="0.25">
      <c r="B35" s="2" t="s">
        <v>34</v>
      </c>
    </row>
    <row r="36" spans="2:2" x14ac:dyDescent="0.25">
      <c r="B36" s="2" t="s">
        <v>35</v>
      </c>
    </row>
    <row r="37" spans="2:2" x14ac:dyDescent="0.25">
      <c r="B37" s="2" t="s">
        <v>36</v>
      </c>
    </row>
    <row r="38" spans="2:2" x14ac:dyDescent="0.25">
      <c r="B38" s="2" t="s">
        <v>37</v>
      </c>
    </row>
    <row r="40" spans="2:2" ht="15.5" x14ac:dyDescent="0.35">
      <c r="B40" s="41" t="s">
        <v>47</v>
      </c>
    </row>
    <row r="41" spans="2:2" x14ac:dyDescent="0.25">
      <c r="B41" s="11" t="s">
        <v>83</v>
      </c>
    </row>
    <row r="42" spans="2:2" x14ac:dyDescent="0.25">
      <c r="B42" s="2" t="s">
        <v>38</v>
      </c>
    </row>
    <row r="43" spans="2:2" x14ac:dyDescent="0.25">
      <c r="B43" s="2" t="s">
        <v>39</v>
      </c>
    </row>
  </sheetData>
  <phoneticPr fontId="14" type="noConversion"/>
  <pageMargins left="0.75" right="0.75" top="1" bottom="1" header="0.5" footer="0.5"/>
  <pageSetup scale="6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N281"/>
  <sheetViews>
    <sheetView defaultGridColor="0" colorId="22" zoomScale="95" zoomScaleNormal="95" workbookViewId="0">
      <pane xSplit="5" ySplit="3" topLeftCell="F46" activePane="bottomRight" state="frozen"/>
      <selection pane="topRight" activeCell="I1" sqref="I1"/>
      <selection pane="bottomLeft" activeCell="A5" sqref="A5"/>
      <selection pane="bottomRight" activeCell="C18" sqref="C18"/>
    </sheetView>
  </sheetViews>
  <sheetFormatPr defaultColWidth="9.6328125" defaultRowHeight="12.5" x14ac:dyDescent="0.25"/>
  <cols>
    <col min="1" max="1" width="4.6328125" customWidth="1"/>
    <col min="2" max="2" width="6.6328125" customWidth="1"/>
    <col min="3" max="3" width="8.6328125" style="32" customWidth="1"/>
    <col min="4" max="4" width="8" customWidth="1"/>
    <col min="5" max="5" width="46.6328125" customWidth="1"/>
    <col min="6" max="6" width="9.6328125" customWidth="1"/>
    <col min="7" max="7" width="5.6328125" customWidth="1"/>
    <col min="8" max="8" width="8.6328125" customWidth="1"/>
    <col min="9" max="9" width="7.36328125" customWidth="1"/>
    <col min="10" max="11" width="12.6328125" customWidth="1"/>
    <col min="12" max="12" width="7" hidden="1" customWidth="1"/>
    <col min="13" max="13" width="60.6328125" hidden="1" customWidth="1"/>
    <col min="14" max="14" width="15.6328125" hidden="1" customWidth="1"/>
    <col min="15" max="15" width="10.6328125" hidden="1" customWidth="1"/>
    <col min="16" max="16" width="15.6328125" hidden="1" customWidth="1"/>
    <col min="17" max="17" width="10.6328125" hidden="1" customWidth="1"/>
    <col min="18" max="18" width="25.6328125" hidden="1" customWidth="1"/>
    <col min="19" max="23" width="10.6328125" hidden="1" customWidth="1"/>
    <col min="24" max="24" width="15.6328125" hidden="1" customWidth="1"/>
    <col min="25" max="25" width="10.6328125" hidden="1" customWidth="1"/>
    <col min="26" max="26" width="0" hidden="1" customWidth="1"/>
    <col min="27" max="30" width="12.6328125" hidden="1" customWidth="1"/>
    <col min="31" max="31" width="11.6328125" hidden="1" customWidth="1"/>
  </cols>
  <sheetData>
    <row r="1" spans="1:40" ht="18" customHeight="1" x14ac:dyDescent="0.35">
      <c r="B1" s="20" t="s">
        <v>90</v>
      </c>
      <c r="E1" s="1"/>
      <c r="G1" s="83" t="s">
        <v>402</v>
      </c>
      <c r="AA1" s="18"/>
      <c r="AB1" s="18"/>
      <c r="AC1" s="18"/>
      <c r="AD1" s="18"/>
      <c r="AE1" s="18"/>
      <c r="AF1" s="18"/>
      <c r="AG1" s="18"/>
    </row>
    <row r="2" spans="1:40" ht="58.25" customHeight="1" x14ac:dyDescent="0.25">
      <c r="A2" s="24" t="s">
        <v>41</v>
      </c>
      <c r="B2" s="7" t="s">
        <v>16</v>
      </c>
      <c r="C2" s="7" t="s">
        <v>15</v>
      </c>
      <c r="D2" s="8" t="s">
        <v>14</v>
      </c>
      <c r="E2" s="9" t="s">
        <v>54</v>
      </c>
      <c r="F2" s="191" t="s">
        <v>13</v>
      </c>
      <c r="G2" s="8" t="s">
        <v>87</v>
      </c>
      <c r="H2" s="8" t="s">
        <v>82</v>
      </c>
      <c r="I2" s="8" t="s">
        <v>17</v>
      </c>
      <c r="J2" s="8" t="s">
        <v>18</v>
      </c>
      <c r="K2" s="8" t="s">
        <v>51</v>
      </c>
      <c r="L2" s="8" t="s">
        <v>113</v>
      </c>
      <c r="M2" s="21" t="s">
        <v>19</v>
      </c>
      <c r="N2" s="4" t="s">
        <v>48</v>
      </c>
      <c r="O2" s="5" t="s">
        <v>49</v>
      </c>
      <c r="P2" s="4" t="s">
        <v>72</v>
      </c>
      <c r="Q2" s="5" t="s">
        <v>59</v>
      </c>
      <c r="R2" s="4" t="s">
        <v>74</v>
      </c>
      <c r="S2" s="5" t="s">
        <v>88</v>
      </c>
      <c r="T2" s="4" t="s">
        <v>75</v>
      </c>
      <c r="U2" s="5" t="s">
        <v>60</v>
      </c>
      <c r="V2" s="4" t="s">
        <v>76</v>
      </c>
      <c r="W2" s="5" t="s">
        <v>89</v>
      </c>
      <c r="X2" s="4" t="s">
        <v>77</v>
      </c>
      <c r="Y2" s="5" t="s">
        <v>61</v>
      </c>
      <c r="Z2" s="10" t="s">
        <v>57</v>
      </c>
      <c r="AA2" s="10" t="s">
        <v>130</v>
      </c>
      <c r="AB2" s="10" t="s">
        <v>128</v>
      </c>
      <c r="AC2" s="10" t="s">
        <v>127</v>
      </c>
      <c r="AD2" s="10" t="s">
        <v>132</v>
      </c>
      <c r="AE2" s="85" t="s">
        <v>129</v>
      </c>
      <c r="AM2" s="19"/>
      <c r="AN2" s="19"/>
    </row>
    <row r="3" spans="1:40" ht="11" customHeight="1" thickBot="1" x14ac:dyDescent="0.3">
      <c r="A3" s="38" t="s">
        <v>56</v>
      </c>
      <c r="B3" s="38" t="s">
        <v>56</v>
      </c>
      <c r="C3" s="38" t="s">
        <v>56</v>
      </c>
      <c r="D3" s="38" t="s">
        <v>56</v>
      </c>
      <c r="E3" s="38" t="s">
        <v>56</v>
      </c>
      <c r="F3" s="38" t="s">
        <v>56</v>
      </c>
      <c r="G3" s="38" t="s">
        <v>56</v>
      </c>
      <c r="H3" s="38" t="s">
        <v>56</v>
      </c>
      <c r="I3" s="38" t="s">
        <v>56</v>
      </c>
      <c r="J3" s="38" t="s">
        <v>56</v>
      </c>
      <c r="K3" s="38" t="s">
        <v>56</v>
      </c>
      <c r="L3" s="39" t="s">
        <v>56</v>
      </c>
      <c r="M3" s="40"/>
      <c r="N3" s="39" t="s">
        <v>56</v>
      </c>
      <c r="O3" s="39" t="s">
        <v>56</v>
      </c>
      <c r="P3" s="38" t="s">
        <v>56</v>
      </c>
      <c r="Q3" s="38" t="s">
        <v>56</v>
      </c>
      <c r="R3" s="38" t="s">
        <v>56</v>
      </c>
      <c r="S3" s="38" t="s">
        <v>56</v>
      </c>
      <c r="T3" s="38" t="s">
        <v>56</v>
      </c>
      <c r="U3" s="38" t="s">
        <v>56</v>
      </c>
      <c r="V3" s="38" t="s">
        <v>56</v>
      </c>
      <c r="W3" s="38" t="s">
        <v>56</v>
      </c>
      <c r="X3" s="38" t="s">
        <v>56</v>
      </c>
      <c r="Y3" s="38" t="s">
        <v>56</v>
      </c>
      <c r="Z3" s="38" t="s">
        <v>56</v>
      </c>
      <c r="AA3" s="38" t="s">
        <v>56</v>
      </c>
      <c r="AB3" s="38"/>
      <c r="AC3" s="38" t="s">
        <v>56</v>
      </c>
      <c r="AD3" s="38"/>
      <c r="AE3" s="86" t="s">
        <v>56</v>
      </c>
      <c r="AM3" s="19"/>
      <c r="AN3" s="19"/>
    </row>
    <row r="4" spans="1:40" ht="13.25" hidden="1" customHeight="1" thickBot="1" x14ac:dyDescent="0.3">
      <c r="A4" s="90" t="s">
        <v>134</v>
      </c>
      <c r="B4" s="91"/>
      <c r="C4" s="177"/>
      <c r="D4" s="91"/>
      <c r="E4" s="91"/>
      <c r="F4" s="91"/>
      <c r="G4" s="91"/>
      <c r="H4" s="91"/>
      <c r="I4" s="91"/>
      <c r="J4" s="91"/>
      <c r="K4" s="91"/>
      <c r="L4" s="91"/>
      <c r="M4" s="91"/>
      <c r="N4" s="91"/>
      <c r="O4" s="91"/>
      <c r="P4" s="91"/>
      <c r="Q4" s="91"/>
      <c r="R4" s="91"/>
      <c r="S4" s="91"/>
      <c r="T4" s="91"/>
      <c r="U4" s="91"/>
      <c r="V4" s="91"/>
      <c r="W4" s="91"/>
      <c r="X4" s="91"/>
      <c r="Y4" s="91"/>
      <c r="Z4" s="92"/>
      <c r="AA4" s="23">
        <v>1689117</v>
      </c>
      <c r="AB4" s="23">
        <v>916712</v>
      </c>
      <c r="AC4" s="23">
        <v>216250</v>
      </c>
      <c r="AD4" s="23">
        <v>0</v>
      </c>
      <c r="AE4" s="87">
        <v>2504352</v>
      </c>
      <c r="AM4" s="19"/>
      <c r="AN4" s="19"/>
    </row>
    <row r="5" spans="1:40" s="35" customFormat="1" ht="12" hidden="1" customHeight="1" thickBot="1" x14ac:dyDescent="0.3">
      <c r="A5" s="93" t="s">
        <v>133</v>
      </c>
      <c r="B5" s="94"/>
      <c r="C5" s="97"/>
      <c r="D5" s="94"/>
      <c r="E5" s="94"/>
      <c r="F5" s="94"/>
      <c r="G5" s="94"/>
      <c r="H5" s="94"/>
      <c r="I5" s="94"/>
      <c r="J5" s="94"/>
      <c r="K5" s="94"/>
      <c r="L5" s="94"/>
      <c r="M5" s="94"/>
      <c r="N5" s="94"/>
      <c r="O5" s="94"/>
      <c r="P5" s="94"/>
      <c r="Q5" s="94"/>
      <c r="R5" s="94"/>
      <c r="S5" s="94"/>
      <c r="T5" s="94"/>
      <c r="U5" s="94"/>
      <c r="V5" s="94"/>
      <c r="W5" s="94"/>
      <c r="X5" s="94"/>
      <c r="Y5" s="94"/>
      <c r="Z5" s="95"/>
      <c r="AA5" s="23" t="e">
        <f>SUM(#REF!)+AA4</f>
        <v>#REF!</v>
      </c>
      <c r="AB5" s="23" t="e">
        <f>SUM(#REF!)+AB4</f>
        <v>#REF!</v>
      </c>
      <c r="AC5" s="23" t="e">
        <f>SUM(#REF!)+AC4</f>
        <v>#REF!</v>
      </c>
      <c r="AD5" s="23" t="e">
        <f>SUM(#REF!)+AD4</f>
        <v>#REF!</v>
      </c>
      <c r="AE5" s="33"/>
      <c r="AF5" s="17"/>
      <c r="AG5" s="34"/>
      <c r="AH5" s="17"/>
      <c r="AI5" s="17"/>
      <c r="AJ5" s="17"/>
    </row>
    <row r="6" spans="1:40" s="35" customFormat="1" ht="12" customHeight="1" thickBot="1" x14ac:dyDescent="0.3">
      <c r="A6" s="280" t="s">
        <v>393</v>
      </c>
      <c r="B6" s="88"/>
      <c r="C6" s="281"/>
      <c r="D6" s="88"/>
      <c r="E6" s="88"/>
      <c r="F6" s="88"/>
      <c r="G6" s="88"/>
      <c r="H6" s="88"/>
      <c r="I6" s="88"/>
      <c r="J6" s="88"/>
      <c r="K6" s="89"/>
      <c r="L6" s="94"/>
      <c r="M6" s="94"/>
      <c r="N6" s="94"/>
      <c r="O6" s="94"/>
      <c r="P6" s="94"/>
      <c r="Q6" s="94"/>
      <c r="R6" s="94"/>
      <c r="S6" s="94"/>
      <c r="T6" s="94"/>
      <c r="U6" s="94"/>
      <c r="V6" s="94"/>
      <c r="W6" s="94"/>
      <c r="X6" s="94"/>
      <c r="Y6" s="94"/>
      <c r="Z6" s="94"/>
      <c r="AA6" s="147"/>
      <c r="AB6" s="147"/>
      <c r="AC6" s="148"/>
      <c r="AD6" s="148"/>
      <c r="AE6" s="33"/>
      <c r="AF6" s="17"/>
      <c r="AG6" s="34"/>
      <c r="AH6" s="17"/>
      <c r="AI6" s="17"/>
      <c r="AJ6" s="17"/>
    </row>
    <row r="7" spans="1:40" s="35" customFormat="1" ht="36.75" customHeight="1" x14ac:dyDescent="0.3">
      <c r="A7" s="390">
        <v>1</v>
      </c>
      <c r="B7" s="314">
        <v>1579</v>
      </c>
      <c r="C7" s="358" t="s">
        <v>50</v>
      </c>
      <c r="D7" s="247">
        <v>2.2999999999999998</v>
      </c>
      <c r="E7" s="264" t="s">
        <v>11</v>
      </c>
      <c r="F7" s="242">
        <v>191000</v>
      </c>
      <c r="G7" s="243">
        <v>18</v>
      </c>
      <c r="H7" s="244" t="s">
        <v>199</v>
      </c>
      <c r="I7" s="245" t="s">
        <v>290</v>
      </c>
      <c r="J7" s="249" t="s">
        <v>40</v>
      </c>
      <c r="K7" s="336" t="s">
        <v>40</v>
      </c>
      <c r="L7" s="129"/>
      <c r="M7" s="121"/>
      <c r="N7" s="130"/>
      <c r="O7" s="123"/>
      <c r="P7" s="124"/>
      <c r="Q7" s="123"/>
      <c r="R7" s="122"/>
      <c r="S7" s="123"/>
      <c r="T7" s="124"/>
      <c r="U7" s="125"/>
      <c r="V7" s="122"/>
      <c r="W7" s="125"/>
      <c r="X7" s="131"/>
      <c r="Y7" s="126"/>
      <c r="Z7" s="125"/>
      <c r="AA7" s="168"/>
      <c r="AB7" s="169"/>
      <c r="AC7" s="195"/>
      <c r="AD7" s="196"/>
      <c r="AH7" s="36"/>
    </row>
    <row r="8" spans="1:40" s="35" customFormat="1" ht="36.75" customHeight="1" x14ac:dyDescent="0.3">
      <c r="A8" s="185">
        <v>2</v>
      </c>
      <c r="B8" s="288">
        <v>1707</v>
      </c>
      <c r="C8" s="359" t="s">
        <v>50</v>
      </c>
      <c r="D8" s="315">
        <v>2.6</v>
      </c>
      <c r="E8" s="272" t="s">
        <v>256</v>
      </c>
      <c r="F8" s="139">
        <v>150000</v>
      </c>
      <c r="G8" s="140">
        <v>18</v>
      </c>
      <c r="H8" s="273" t="s">
        <v>151</v>
      </c>
      <c r="I8" s="274">
        <v>2.1</v>
      </c>
      <c r="J8" s="113" t="s">
        <v>40</v>
      </c>
      <c r="K8" s="52" t="s">
        <v>40</v>
      </c>
      <c r="L8" s="129"/>
      <c r="M8" s="121"/>
      <c r="N8" s="130"/>
      <c r="O8" s="123"/>
      <c r="P8" s="124"/>
      <c r="Q8" s="123"/>
      <c r="R8" s="122"/>
      <c r="S8" s="123"/>
      <c r="T8" s="124"/>
      <c r="U8" s="125"/>
      <c r="V8" s="122"/>
      <c r="W8" s="125"/>
      <c r="X8" s="131"/>
      <c r="Y8" s="126"/>
      <c r="Z8" s="125"/>
      <c r="AA8" s="168"/>
      <c r="AB8" s="169"/>
      <c r="AC8" s="195"/>
      <c r="AD8" s="196"/>
      <c r="AH8" s="36"/>
    </row>
    <row r="9" spans="1:40" s="35" customFormat="1" ht="36.75" customHeight="1" x14ac:dyDescent="0.3">
      <c r="A9" s="185">
        <v>3</v>
      </c>
      <c r="B9" s="276">
        <v>1720</v>
      </c>
      <c r="C9" s="359" t="s">
        <v>42</v>
      </c>
      <c r="D9" s="316">
        <v>2.2999999999999998</v>
      </c>
      <c r="E9" s="186" t="s">
        <v>321</v>
      </c>
      <c r="F9" s="187">
        <v>150000</v>
      </c>
      <c r="G9" s="188">
        <v>24</v>
      </c>
      <c r="H9" s="275" t="s">
        <v>151</v>
      </c>
      <c r="I9" s="223" t="s">
        <v>322</v>
      </c>
      <c r="J9" s="113" t="s">
        <v>40</v>
      </c>
      <c r="K9" s="52" t="s">
        <v>40</v>
      </c>
      <c r="L9" s="129"/>
      <c r="M9" s="121"/>
      <c r="N9" s="130"/>
      <c r="O9" s="123"/>
      <c r="P9" s="124"/>
      <c r="Q9" s="123"/>
      <c r="R9" s="122"/>
      <c r="S9" s="123"/>
      <c r="T9" s="124"/>
      <c r="U9" s="125"/>
      <c r="V9" s="122"/>
      <c r="W9" s="125"/>
      <c r="X9" s="131"/>
      <c r="Y9" s="126"/>
      <c r="Z9" s="125"/>
      <c r="AA9" s="168"/>
      <c r="AB9" s="169"/>
      <c r="AC9" s="195"/>
      <c r="AD9" s="196"/>
      <c r="AH9" s="36"/>
    </row>
    <row r="10" spans="1:40" s="35" customFormat="1" ht="36.75" customHeight="1" x14ac:dyDescent="0.3">
      <c r="A10" s="185">
        <v>4</v>
      </c>
      <c r="B10" s="276">
        <v>1740</v>
      </c>
      <c r="C10" s="359" t="s">
        <v>42</v>
      </c>
      <c r="D10" s="316">
        <v>3.3</v>
      </c>
      <c r="E10" s="186" t="s">
        <v>305</v>
      </c>
      <c r="F10" s="267">
        <v>120000</v>
      </c>
      <c r="G10" s="188">
        <v>9</v>
      </c>
      <c r="H10" s="221" t="s">
        <v>306</v>
      </c>
      <c r="I10" s="189">
        <v>3.2</v>
      </c>
      <c r="J10" s="113" t="s">
        <v>40</v>
      </c>
      <c r="K10" s="52" t="s">
        <v>40</v>
      </c>
      <c r="L10" s="129"/>
      <c r="M10" s="121"/>
      <c r="N10" s="130"/>
      <c r="O10" s="123"/>
      <c r="P10" s="124"/>
      <c r="Q10" s="123"/>
      <c r="R10" s="122"/>
      <c r="S10" s="123"/>
      <c r="T10" s="124"/>
      <c r="U10" s="125"/>
      <c r="V10" s="122"/>
      <c r="W10" s="125"/>
      <c r="X10" s="131"/>
      <c r="Y10" s="126"/>
      <c r="Z10" s="125"/>
      <c r="AA10" s="168"/>
      <c r="AB10" s="169"/>
      <c r="AC10" s="195"/>
      <c r="AD10" s="196"/>
      <c r="AH10" s="36"/>
    </row>
    <row r="11" spans="1:40" s="35" customFormat="1" ht="36.75" customHeight="1" x14ac:dyDescent="0.3">
      <c r="A11" s="185">
        <v>5</v>
      </c>
      <c r="B11" s="276">
        <v>1769</v>
      </c>
      <c r="C11" s="359" t="s">
        <v>50</v>
      </c>
      <c r="D11" s="316">
        <v>5.0999999999999996</v>
      </c>
      <c r="E11" s="263" t="s">
        <v>284</v>
      </c>
      <c r="F11" s="103">
        <v>120000</v>
      </c>
      <c r="G11" s="112">
        <v>18</v>
      </c>
      <c r="H11" s="220" t="s">
        <v>203</v>
      </c>
      <c r="I11" s="101" t="s">
        <v>58</v>
      </c>
      <c r="J11" s="113" t="s">
        <v>40</v>
      </c>
      <c r="K11" s="52" t="s">
        <v>40</v>
      </c>
      <c r="L11" s="129"/>
      <c r="M11" s="121"/>
      <c r="N11" s="130"/>
      <c r="O11" s="123"/>
      <c r="P11" s="124"/>
      <c r="Q11" s="123"/>
      <c r="R11" s="122"/>
      <c r="S11" s="123"/>
      <c r="T11" s="124"/>
      <c r="U11" s="125"/>
      <c r="V11" s="122"/>
      <c r="W11" s="125"/>
      <c r="X11" s="131"/>
      <c r="Y11" s="126"/>
      <c r="Z11" s="125"/>
      <c r="AA11" s="168"/>
      <c r="AB11" s="169"/>
      <c r="AC11" s="195"/>
      <c r="AD11" s="196"/>
      <c r="AH11" s="36"/>
    </row>
    <row r="12" spans="1:40" s="35" customFormat="1" ht="36.75" customHeight="1" x14ac:dyDescent="0.3">
      <c r="A12" s="185">
        <v>6</v>
      </c>
      <c r="B12" s="276">
        <v>1778</v>
      </c>
      <c r="C12" s="359" t="s">
        <v>50</v>
      </c>
      <c r="D12" s="317">
        <v>5.0999999999999996</v>
      </c>
      <c r="E12" s="263" t="s">
        <v>264</v>
      </c>
      <c r="F12" s="103">
        <v>135000</v>
      </c>
      <c r="G12" s="112">
        <v>12</v>
      </c>
      <c r="H12" s="220" t="s">
        <v>200</v>
      </c>
      <c r="I12" s="51">
        <v>4.0999999999999996</v>
      </c>
      <c r="J12" s="113" t="s">
        <v>40</v>
      </c>
      <c r="K12" s="52" t="s">
        <v>40</v>
      </c>
      <c r="L12" s="129"/>
      <c r="M12" s="121"/>
      <c r="N12" s="130"/>
      <c r="O12" s="123"/>
      <c r="P12" s="124"/>
      <c r="Q12" s="123"/>
      <c r="R12" s="122"/>
      <c r="S12" s="123"/>
      <c r="T12" s="124"/>
      <c r="U12" s="125"/>
      <c r="V12" s="122"/>
      <c r="W12" s="125"/>
      <c r="X12" s="131"/>
      <c r="Y12" s="126"/>
      <c r="Z12" s="125"/>
      <c r="AA12" s="168"/>
      <c r="AB12" s="169"/>
      <c r="AC12" s="195"/>
      <c r="AD12" s="196"/>
      <c r="AH12" s="36"/>
    </row>
    <row r="13" spans="1:40" s="35" customFormat="1" ht="36.75" customHeight="1" x14ac:dyDescent="0.3">
      <c r="A13" s="185">
        <v>7</v>
      </c>
      <c r="B13" s="276">
        <v>1790</v>
      </c>
      <c r="C13" s="359" t="s">
        <v>50</v>
      </c>
      <c r="D13" s="316">
        <v>3.3</v>
      </c>
      <c r="E13" s="186" t="s">
        <v>307</v>
      </c>
      <c r="F13" s="187">
        <v>150000</v>
      </c>
      <c r="G13" s="188">
        <v>12</v>
      </c>
      <c r="H13" s="221" t="s">
        <v>308</v>
      </c>
      <c r="I13" s="189" t="s">
        <v>58</v>
      </c>
      <c r="J13" s="224" t="s">
        <v>40</v>
      </c>
      <c r="K13" s="52" t="s">
        <v>40</v>
      </c>
      <c r="L13" s="129"/>
      <c r="M13" s="121"/>
      <c r="N13" s="130"/>
      <c r="O13" s="123"/>
      <c r="P13" s="124"/>
      <c r="Q13" s="123"/>
      <c r="R13" s="122"/>
      <c r="S13" s="123"/>
      <c r="T13" s="124"/>
      <c r="U13" s="125"/>
      <c r="V13" s="122"/>
      <c r="W13" s="125"/>
      <c r="X13" s="131"/>
      <c r="Y13" s="126"/>
      <c r="Z13" s="125"/>
      <c r="AA13" s="168"/>
      <c r="AB13" s="169"/>
      <c r="AC13" s="195"/>
      <c r="AD13" s="196"/>
      <c r="AH13" s="36"/>
    </row>
    <row r="14" spans="1:40" s="35" customFormat="1" ht="36.75" customHeight="1" x14ac:dyDescent="0.3">
      <c r="A14" s="185">
        <v>8</v>
      </c>
      <c r="B14" s="276">
        <v>1794</v>
      </c>
      <c r="C14" s="359" t="s">
        <v>50</v>
      </c>
      <c r="D14" s="316">
        <v>3.1</v>
      </c>
      <c r="E14" s="186" t="s">
        <v>309</v>
      </c>
      <c r="F14" s="187">
        <v>40000</v>
      </c>
      <c r="G14" s="188">
        <v>4</v>
      </c>
      <c r="H14" s="221" t="s">
        <v>293</v>
      </c>
      <c r="I14" s="189" t="s">
        <v>58</v>
      </c>
      <c r="J14" s="224" t="s">
        <v>40</v>
      </c>
      <c r="K14" s="52" t="s">
        <v>40</v>
      </c>
      <c r="L14" s="129"/>
      <c r="M14" s="121"/>
      <c r="N14" s="130"/>
      <c r="O14" s="123"/>
      <c r="P14" s="124"/>
      <c r="Q14" s="123"/>
      <c r="R14" s="122"/>
      <c r="S14" s="123"/>
      <c r="T14" s="124"/>
      <c r="U14" s="125"/>
      <c r="V14" s="122"/>
      <c r="W14" s="125"/>
      <c r="X14" s="131"/>
      <c r="Y14" s="126"/>
      <c r="Z14" s="125"/>
      <c r="AA14" s="168"/>
      <c r="AB14" s="169"/>
      <c r="AC14" s="195"/>
      <c r="AD14" s="196"/>
      <c r="AH14" s="36"/>
    </row>
    <row r="15" spans="1:40" s="35" customFormat="1" ht="36.75" customHeight="1" x14ac:dyDescent="0.3">
      <c r="A15" s="185">
        <v>9</v>
      </c>
      <c r="B15" s="276">
        <v>1800</v>
      </c>
      <c r="C15" s="359" t="s">
        <v>50</v>
      </c>
      <c r="D15" s="316">
        <v>1.3</v>
      </c>
      <c r="E15" s="268" t="s">
        <v>287</v>
      </c>
      <c r="F15" s="187">
        <v>180000</v>
      </c>
      <c r="G15" s="188">
        <v>30</v>
      </c>
      <c r="H15" s="278" t="s">
        <v>227</v>
      </c>
      <c r="I15" s="223" t="s">
        <v>327</v>
      </c>
      <c r="J15" s="224" t="s">
        <v>40</v>
      </c>
      <c r="K15" s="52" t="s">
        <v>40</v>
      </c>
      <c r="L15" s="129"/>
      <c r="M15" s="121"/>
      <c r="N15" s="130"/>
      <c r="O15" s="123"/>
      <c r="P15" s="124"/>
      <c r="Q15" s="123"/>
      <c r="R15" s="122"/>
      <c r="S15" s="123"/>
      <c r="T15" s="124"/>
      <c r="U15" s="125"/>
      <c r="V15" s="122"/>
      <c r="W15" s="125"/>
      <c r="X15" s="131"/>
      <c r="Y15" s="126"/>
      <c r="Z15" s="125"/>
      <c r="AA15" s="168"/>
      <c r="AB15" s="169"/>
      <c r="AC15" s="195"/>
      <c r="AD15" s="196"/>
      <c r="AH15" s="36"/>
    </row>
    <row r="16" spans="1:40" s="35" customFormat="1" ht="36.75" customHeight="1" x14ac:dyDescent="0.3">
      <c r="A16" s="185">
        <v>10</v>
      </c>
      <c r="B16" s="276">
        <v>1801</v>
      </c>
      <c r="C16" s="359" t="s">
        <v>50</v>
      </c>
      <c r="D16" s="316">
        <v>1.5</v>
      </c>
      <c r="E16" s="268" t="s">
        <v>405</v>
      </c>
      <c r="F16" s="187">
        <v>125000</v>
      </c>
      <c r="G16" s="188">
        <v>18</v>
      </c>
      <c r="H16" s="278" t="s">
        <v>300</v>
      </c>
      <c r="I16" s="223" t="s">
        <v>323</v>
      </c>
      <c r="J16" s="224" t="s">
        <v>40</v>
      </c>
      <c r="K16" s="52" t="s">
        <v>40</v>
      </c>
      <c r="L16" s="129"/>
      <c r="M16" s="121"/>
      <c r="N16" s="130"/>
      <c r="O16" s="123"/>
      <c r="P16" s="124"/>
      <c r="Q16" s="123"/>
      <c r="R16" s="122"/>
      <c r="S16" s="123"/>
      <c r="T16" s="124"/>
      <c r="U16" s="125"/>
      <c r="V16" s="122"/>
      <c r="W16" s="125"/>
      <c r="X16" s="131"/>
      <c r="Y16" s="126"/>
      <c r="Z16" s="125"/>
      <c r="AA16" s="168"/>
      <c r="AB16" s="169"/>
      <c r="AC16" s="195"/>
      <c r="AD16" s="196"/>
      <c r="AH16" s="36"/>
    </row>
    <row r="17" spans="1:36" s="35" customFormat="1" ht="36.75" customHeight="1" x14ac:dyDescent="0.3">
      <c r="A17" s="185">
        <v>11</v>
      </c>
      <c r="B17" s="288">
        <v>1814</v>
      </c>
      <c r="C17" s="361" t="s">
        <v>50</v>
      </c>
      <c r="D17" s="318">
        <v>2.8</v>
      </c>
      <c r="E17" s="268" t="s">
        <v>297</v>
      </c>
      <c r="F17" s="187">
        <v>200000</v>
      </c>
      <c r="G17" s="188">
        <v>18</v>
      </c>
      <c r="H17" s="278" t="s">
        <v>324</v>
      </c>
      <c r="I17" s="189" t="s">
        <v>58</v>
      </c>
      <c r="J17" s="224" t="s">
        <v>40</v>
      </c>
      <c r="K17" s="52" t="s">
        <v>40</v>
      </c>
      <c r="L17" s="129"/>
      <c r="M17" s="121"/>
      <c r="N17" s="130"/>
      <c r="O17" s="123"/>
      <c r="P17" s="124"/>
      <c r="Q17" s="123"/>
      <c r="R17" s="122"/>
      <c r="S17" s="123"/>
      <c r="T17" s="124"/>
      <c r="U17" s="125"/>
      <c r="V17" s="122"/>
      <c r="W17" s="125"/>
      <c r="X17" s="131"/>
      <c r="Y17" s="126"/>
      <c r="Z17" s="125"/>
      <c r="AA17" s="168"/>
      <c r="AB17" s="169"/>
      <c r="AC17" s="195"/>
      <c r="AD17" s="196"/>
      <c r="AH17" s="36"/>
    </row>
    <row r="18" spans="1:36" s="35" customFormat="1" ht="36.75" customHeight="1" x14ac:dyDescent="0.3">
      <c r="A18" s="185">
        <v>12</v>
      </c>
      <c r="B18" s="395">
        <v>1819</v>
      </c>
      <c r="C18" s="365" t="s">
        <v>50</v>
      </c>
      <c r="D18" s="396">
        <v>4.3</v>
      </c>
      <c r="E18" s="268" t="s">
        <v>296</v>
      </c>
      <c r="F18" s="187">
        <v>140000</v>
      </c>
      <c r="G18" s="188">
        <v>18</v>
      </c>
      <c r="H18" s="275" t="s">
        <v>302</v>
      </c>
      <c r="I18" s="189" t="s">
        <v>58</v>
      </c>
      <c r="J18" s="224" t="s">
        <v>40</v>
      </c>
      <c r="K18" s="52" t="s">
        <v>40</v>
      </c>
      <c r="L18" s="129"/>
      <c r="M18" s="121"/>
      <c r="N18" s="130"/>
      <c r="O18" s="123"/>
      <c r="P18" s="124"/>
      <c r="Q18" s="123"/>
      <c r="R18" s="122"/>
      <c r="S18" s="123"/>
      <c r="T18" s="124"/>
      <c r="U18" s="125"/>
      <c r="V18" s="122"/>
      <c r="W18" s="125"/>
      <c r="X18" s="131"/>
      <c r="Y18" s="126"/>
      <c r="Z18" s="125"/>
      <c r="AA18" s="168"/>
      <c r="AB18" s="169"/>
      <c r="AC18" s="195"/>
      <c r="AD18" s="196"/>
      <c r="AH18" s="36"/>
    </row>
    <row r="19" spans="1:36" s="35" customFormat="1" ht="36.75" customHeight="1" thickBot="1" x14ac:dyDescent="0.35">
      <c r="A19" s="391">
        <v>13</v>
      </c>
      <c r="B19" s="393">
        <v>1823</v>
      </c>
      <c r="C19" s="394" t="s">
        <v>50</v>
      </c>
      <c r="D19" s="343">
        <v>4.3</v>
      </c>
      <c r="E19" s="289" t="s">
        <v>310</v>
      </c>
      <c r="F19" s="290">
        <v>75000</v>
      </c>
      <c r="G19" s="291">
        <v>12</v>
      </c>
      <c r="H19" s="292" t="s">
        <v>311</v>
      </c>
      <c r="I19" s="293" t="s">
        <v>58</v>
      </c>
      <c r="J19" s="294" t="s">
        <v>40</v>
      </c>
      <c r="K19" s="338" t="s">
        <v>40</v>
      </c>
      <c r="L19" s="129"/>
      <c r="M19" s="121"/>
      <c r="N19" s="130"/>
      <c r="O19" s="123"/>
      <c r="P19" s="124"/>
      <c r="Q19" s="123"/>
      <c r="R19" s="122"/>
      <c r="S19" s="123"/>
      <c r="T19" s="124"/>
      <c r="U19" s="125"/>
      <c r="V19" s="122"/>
      <c r="W19" s="125"/>
      <c r="X19" s="131"/>
      <c r="Y19" s="126"/>
      <c r="Z19" s="125"/>
      <c r="AA19" s="168"/>
      <c r="AB19" s="169"/>
      <c r="AC19" s="195"/>
      <c r="AD19" s="196"/>
      <c r="AH19" s="36"/>
    </row>
    <row r="20" spans="1:36" s="35" customFormat="1" ht="12" customHeight="1" thickBot="1" x14ac:dyDescent="0.3">
      <c r="A20" s="280" t="s">
        <v>406</v>
      </c>
      <c r="B20" s="88"/>
      <c r="C20" s="285"/>
      <c r="D20" s="88"/>
      <c r="E20" s="88"/>
      <c r="F20" s="88"/>
      <c r="G20" s="88"/>
      <c r="H20" s="88"/>
      <c r="I20" s="88"/>
      <c r="J20" s="88"/>
      <c r="K20" s="337"/>
      <c r="L20" s="129"/>
      <c r="M20" s="121"/>
      <c r="N20" s="130"/>
      <c r="O20" s="123"/>
      <c r="P20" s="124"/>
      <c r="Q20" s="123"/>
      <c r="R20" s="122"/>
      <c r="S20" s="123"/>
      <c r="T20" s="124"/>
      <c r="U20" s="125"/>
      <c r="V20" s="122"/>
      <c r="W20" s="125"/>
      <c r="X20" s="131"/>
      <c r="Y20" s="126"/>
      <c r="Z20" s="125"/>
      <c r="AA20" s="168"/>
      <c r="AB20" s="169"/>
      <c r="AC20" s="195"/>
      <c r="AD20" s="196"/>
      <c r="AH20" s="36"/>
    </row>
    <row r="21" spans="1:36" s="35" customFormat="1" ht="30.75" customHeight="1" x14ac:dyDescent="0.3">
      <c r="A21" s="279">
        <v>14</v>
      </c>
      <c r="B21" s="283">
        <v>1683</v>
      </c>
      <c r="C21" s="360" t="s">
        <v>42</v>
      </c>
      <c r="D21" s="320">
        <v>1.3</v>
      </c>
      <c r="E21" s="284" t="s">
        <v>211</v>
      </c>
      <c r="F21" s="266">
        <v>150000</v>
      </c>
      <c r="G21" s="222">
        <v>30</v>
      </c>
      <c r="H21" s="253" t="s">
        <v>227</v>
      </c>
      <c r="I21" s="101">
        <v>8.4</v>
      </c>
      <c r="J21" s="249" t="s">
        <v>40</v>
      </c>
      <c r="K21" s="336" t="s">
        <v>40</v>
      </c>
      <c r="L21" s="129"/>
      <c r="M21" s="121"/>
      <c r="N21" s="130"/>
      <c r="O21" s="123"/>
      <c r="P21" s="124"/>
      <c r="Q21" s="123"/>
      <c r="R21" s="122"/>
      <c r="S21" s="123"/>
      <c r="T21" s="124"/>
      <c r="U21" s="125"/>
      <c r="V21" s="122"/>
      <c r="W21" s="125"/>
      <c r="X21" s="131"/>
      <c r="Y21" s="126"/>
      <c r="Z21" s="125"/>
      <c r="AA21" s="168"/>
      <c r="AB21" s="169"/>
      <c r="AC21" s="195"/>
      <c r="AD21" s="196"/>
      <c r="AH21" s="36"/>
    </row>
    <row r="22" spans="1:36" s="35" customFormat="1" ht="36.75" customHeight="1" x14ac:dyDescent="0.3">
      <c r="A22" s="279">
        <v>15</v>
      </c>
      <c r="B22" s="255">
        <v>1780</v>
      </c>
      <c r="C22" s="359" t="s">
        <v>50</v>
      </c>
      <c r="D22" s="246">
        <v>2.2999999999999998</v>
      </c>
      <c r="E22" s="262" t="s">
        <v>265</v>
      </c>
      <c r="F22" s="103">
        <v>125000</v>
      </c>
      <c r="G22" s="112">
        <v>15</v>
      </c>
      <c r="H22" s="220" t="s">
        <v>199</v>
      </c>
      <c r="I22" s="70" t="s">
        <v>399</v>
      </c>
      <c r="J22" s="52" t="s">
        <v>40</v>
      </c>
      <c r="K22" s="333" t="s">
        <v>40</v>
      </c>
      <c r="L22" s="129"/>
      <c r="M22" s="121"/>
      <c r="N22" s="130"/>
      <c r="O22" s="123"/>
      <c r="P22" s="124"/>
      <c r="Q22" s="123"/>
      <c r="R22" s="122"/>
      <c r="S22" s="123"/>
      <c r="T22" s="124"/>
      <c r="U22" s="125"/>
      <c r="V22" s="122"/>
      <c r="W22" s="125"/>
      <c r="X22" s="131"/>
      <c r="Y22" s="126"/>
      <c r="Z22" s="125"/>
      <c r="AA22" s="168"/>
      <c r="AB22" s="169"/>
      <c r="AC22" s="195"/>
      <c r="AD22" s="196"/>
      <c r="AH22" s="36"/>
    </row>
    <row r="23" spans="1:36" s="35" customFormat="1" ht="36.75" customHeight="1" x14ac:dyDescent="0.3">
      <c r="A23" s="185">
        <v>16</v>
      </c>
      <c r="B23" s="276">
        <v>1784</v>
      </c>
      <c r="C23" s="359" t="s">
        <v>314</v>
      </c>
      <c r="D23" s="286">
        <v>2.4</v>
      </c>
      <c r="E23" s="287" t="s">
        <v>266</v>
      </c>
      <c r="F23" s="139">
        <v>195000</v>
      </c>
      <c r="G23" s="140">
        <v>18</v>
      </c>
      <c r="H23" s="277" t="s">
        <v>151</v>
      </c>
      <c r="I23" s="115" t="s">
        <v>263</v>
      </c>
      <c r="J23" s="113" t="s">
        <v>40</v>
      </c>
      <c r="K23" s="52" t="s">
        <v>40</v>
      </c>
      <c r="L23" s="129"/>
      <c r="M23" s="121"/>
      <c r="N23" s="130"/>
      <c r="O23" s="123"/>
      <c r="P23" s="124"/>
      <c r="Q23" s="123"/>
      <c r="R23" s="122"/>
      <c r="S23" s="123"/>
      <c r="T23" s="124"/>
      <c r="U23" s="125"/>
      <c r="V23" s="122"/>
      <c r="W23" s="125"/>
      <c r="X23" s="131"/>
      <c r="Y23" s="126"/>
      <c r="Z23" s="125"/>
      <c r="AA23" s="168"/>
      <c r="AB23" s="169"/>
      <c r="AC23" s="195"/>
      <c r="AD23" s="196"/>
      <c r="AH23" s="36"/>
    </row>
    <row r="24" spans="1:36" s="35" customFormat="1" ht="36.75" customHeight="1" x14ac:dyDescent="0.3">
      <c r="A24" s="367">
        <v>17</v>
      </c>
      <c r="B24" s="276">
        <v>1789</v>
      </c>
      <c r="C24" s="359" t="s">
        <v>314</v>
      </c>
      <c r="D24" s="316">
        <v>4.5</v>
      </c>
      <c r="E24" s="268" t="s">
        <v>273</v>
      </c>
      <c r="F24" s="187">
        <v>130000</v>
      </c>
      <c r="G24" s="188">
        <v>18</v>
      </c>
      <c r="H24" s="278" t="s">
        <v>195</v>
      </c>
      <c r="I24" s="189" t="s">
        <v>58</v>
      </c>
      <c r="J24" s="224" t="s">
        <v>40</v>
      </c>
      <c r="K24" s="52" t="s">
        <v>40</v>
      </c>
      <c r="L24" s="129"/>
      <c r="M24" s="121"/>
      <c r="N24" s="130"/>
      <c r="O24" s="123"/>
      <c r="P24" s="124"/>
      <c r="Q24" s="123"/>
      <c r="R24" s="122"/>
      <c r="S24" s="123"/>
      <c r="T24" s="124"/>
      <c r="U24" s="125"/>
      <c r="V24" s="122"/>
      <c r="W24" s="125"/>
      <c r="X24" s="131"/>
      <c r="Y24" s="126"/>
      <c r="Z24" s="125"/>
      <c r="AA24" s="168"/>
      <c r="AB24" s="169"/>
      <c r="AC24" s="195"/>
      <c r="AD24" s="196"/>
      <c r="AH24" s="36"/>
    </row>
    <row r="25" spans="1:36" s="35" customFormat="1" ht="33" customHeight="1" x14ac:dyDescent="0.3">
      <c r="A25" s="47">
        <v>18</v>
      </c>
      <c r="B25" s="254">
        <v>1810</v>
      </c>
      <c r="C25" s="359" t="s">
        <v>314</v>
      </c>
      <c r="D25" s="246">
        <v>7.5</v>
      </c>
      <c r="E25" s="49" t="s">
        <v>341</v>
      </c>
      <c r="F25" s="103">
        <v>125000</v>
      </c>
      <c r="G25" s="112">
        <v>24</v>
      </c>
      <c r="H25" s="373" t="s">
        <v>410</v>
      </c>
      <c r="I25" s="51" t="s">
        <v>400</v>
      </c>
      <c r="J25" s="224" t="s">
        <v>40</v>
      </c>
      <c r="K25" s="52" t="s">
        <v>40</v>
      </c>
      <c r="L25" s="129"/>
      <c r="M25" s="121"/>
      <c r="N25" s="130"/>
      <c r="O25" s="123"/>
      <c r="P25" s="124"/>
      <c r="Q25" s="123"/>
      <c r="R25" s="122"/>
      <c r="S25" s="123"/>
      <c r="T25" s="124"/>
      <c r="U25" s="125"/>
      <c r="V25" s="122"/>
      <c r="W25" s="125"/>
      <c r="X25" s="131"/>
      <c r="Y25" s="126"/>
      <c r="Z25" s="127"/>
      <c r="AA25" s="132"/>
      <c r="AB25" s="128"/>
      <c r="AC25" s="128"/>
      <c r="AD25" s="132"/>
      <c r="AH25" s="36"/>
    </row>
    <row r="26" spans="1:36" s="35" customFormat="1" ht="33" customHeight="1" x14ac:dyDescent="0.3">
      <c r="A26" s="47">
        <v>19</v>
      </c>
      <c r="B26" s="254">
        <v>1830</v>
      </c>
      <c r="C26" s="360" t="s">
        <v>314</v>
      </c>
      <c r="D26" s="246">
        <v>9.3000000000000007</v>
      </c>
      <c r="E26" s="265" t="s">
        <v>385</v>
      </c>
      <c r="F26" s="103">
        <v>150000</v>
      </c>
      <c r="G26" s="112">
        <v>18</v>
      </c>
      <c r="H26" s="220" t="s">
        <v>199</v>
      </c>
      <c r="I26" s="54" t="s">
        <v>386</v>
      </c>
      <c r="J26" s="52" t="s">
        <v>40</v>
      </c>
      <c r="K26" s="52" t="s">
        <v>40</v>
      </c>
      <c r="L26" s="129"/>
      <c r="M26" s="121"/>
      <c r="N26" s="130"/>
      <c r="O26" s="123"/>
      <c r="P26" s="124"/>
      <c r="Q26" s="123"/>
      <c r="R26" s="122"/>
      <c r="S26" s="123"/>
      <c r="T26" s="124"/>
      <c r="U26" s="125"/>
      <c r="V26" s="122"/>
      <c r="W26" s="125"/>
      <c r="X26" s="131"/>
      <c r="Y26" s="126"/>
      <c r="Z26" s="127"/>
      <c r="AA26" s="132"/>
      <c r="AB26" s="128"/>
      <c r="AC26" s="128"/>
      <c r="AD26" s="132"/>
      <c r="AH26" s="36"/>
    </row>
    <row r="27" spans="1:36" s="35" customFormat="1" ht="33" customHeight="1" x14ac:dyDescent="0.3">
      <c r="A27" s="47">
        <v>20</v>
      </c>
      <c r="B27" s="254">
        <v>1833</v>
      </c>
      <c r="C27" s="359" t="s">
        <v>314</v>
      </c>
      <c r="D27" s="311" t="s">
        <v>355</v>
      </c>
      <c r="E27" s="265" t="s">
        <v>397</v>
      </c>
      <c r="F27" s="297">
        <v>75000</v>
      </c>
      <c r="G27" s="231">
        <v>9</v>
      </c>
      <c r="H27" s="312" t="s">
        <v>411</v>
      </c>
      <c r="I27" s="54" t="s">
        <v>58</v>
      </c>
      <c r="J27" s="52" t="s">
        <v>40</v>
      </c>
      <c r="K27" s="52" t="s">
        <v>40</v>
      </c>
      <c r="L27" s="129"/>
      <c r="M27" s="121"/>
      <c r="N27" s="130"/>
      <c r="O27" s="123"/>
      <c r="P27" s="124"/>
      <c r="Q27" s="123"/>
      <c r="R27" s="122"/>
      <c r="S27" s="123"/>
      <c r="T27" s="124"/>
      <c r="U27" s="125"/>
      <c r="V27" s="122"/>
      <c r="W27" s="125"/>
      <c r="X27" s="131"/>
      <c r="Y27" s="126"/>
      <c r="Z27" s="127"/>
      <c r="AA27" s="132"/>
      <c r="AB27" s="128"/>
      <c r="AC27" s="128"/>
      <c r="AD27" s="132"/>
      <c r="AH27" s="36"/>
    </row>
    <row r="28" spans="1:36" s="35" customFormat="1" ht="33" customHeight="1" x14ac:dyDescent="0.3">
      <c r="A28" s="47">
        <v>21</v>
      </c>
      <c r="B28" s="254">
        <v>1837</v>
      </c>
      <c r="C28" s="361" t="s">
        <v>314</v>
      </c>
      <c r="D28" s="363">
        <v>2.1</v>
      </c>
      <c r="E28" s="364" t="s">
        <v>320</v>
      </c>
      <c r="F28" s="103">
        <v>250000</v>
      </c>
      <c r="G28" s="112">
        <v>30</v>
      </c>
      <c r="H28" s="220" t="s">
        <v>334</v>
      </c>
      <c r="I28" s="51">
        <v>4.3</v>
      </c>
      <c r="J28" s="52" t="s">
        <v>40</v>
      </c>
      <c r="K28" s="52" t="s">
        <v>40</v>
      </c>
      <c r="L28" s="129"/>
      <c r="M28" s="121"/>
      <c r="N28" s="130"/>
      <c r="O28" s="123"/>
      <c r="P28" s="124"/>
      <c r="Q28" s="123"/>
      <c r="R28" s="122"/>
      <c r="S28" s="123"/>
      <c r="T28" s="124"/>
      <c r="U28" s="125"/>
      <c r="V28" s="122"/>
      <c r="W28" s="125"/>
      <c r="X28" s="131"/>
      <c r="Y28" s="126"/>
      <c r="Z28" s="127"/>
      <c r="AA28" s="132"/>
      <c r="AB28" s="128"/>
      <c r="AC28" s="128"/>
      <c r="AD28" s="132"/>
      <c r="AH28" s="36"/>
    </row>
    <row r="29" spans="1:36" s="35" customFormat="1" ht="36.75" customHeight="1" x14ac:dyDescent="0.3">
      <c r="A29" s="282">
        <v>22</v>
      </c>
      <c r="B29" s="283">
        <v>1847</v>
      </c>
      <c r="C29" s="365" t="s">
        <v>50</v>
      </c>
      <c r="D29" s="366">
        <v>4.2</v>
      </c>
      <c r="E29" s="268" t="s">
        <v>394</v>
      </c>
      <c r="F29" s="266">
        <v>150000</v>
      </c>
      <c r="G29" s="222">
        <v>24</v>
      </c>
      <c r="H29" s="253" t="s">
        <v>409</v>
      </c>
      <c r="I29" s="101" t="s">
        <v>401</v>
      </c>
      <c r="J29" s="52" t="s">
        <v>40</v>
      </c>
      <c r="K29" s="52" t="s">
        <v>40</v>
      </c>
      <c r="L29" s="129"/>
      <c r="M29" s="121"/>
      <c r="N29" s="130"/>
      <c r="O29" s="123"/>
      <c r="P29" s="124"/>
      <c r="Q29" s="123"/>
      <c r="R29" s="122"/>
      <c r="S29" s="123"/>
      <c r="T29" s="124"/>
      <c r="U29" s="125"/>
      <c r="V29" s="122"/>
      <c r="W29" s="125"/>
      <c r="X29" s="131"/>
      <c r="Y29" s="126"/>
      <c r="Z29" s="125"/>
      <c r="AA29" s="168"/>
      <c r="AB29" s="169"/>
      <c r="AC29" s="195"/>
      <c r="AD29" s="196"/>
      <c r="AH29" s="36"/>
    </row>
    <row r="30" spans="1:36" s="35" customFormat="1" ht="33" customHeight="1" thickBot="1" x14ac:dyDescent="0.35">
      <c r="A30" s="47">
        <v>23</v>
      </c>
      <c r="B30" s="254">
        <v>1848</v>
      </c>
      <c r="C30" s="360" t="s">
        <v>314</v>
      </c>
      <c r="D30" s="311" t="s">
        <v>395</v>
      </c>
      <c r="E30" s="265" t="s">
        <v>396</v>
      </c>
      <c r="F30" s="103">
        <v>100000</v>
      </c>
      <c r="G30" s="112">
        <v>12</v>
      </c>
      <c r="H30" s="220" t="s">
        <v>408</v>
      </c>
      <c r="I30" s="51" t="s">
        <v>412</v>
      </c>
      <c r="J30" s="52" t="s">
        <v>40</v>
      </c>
      <c r="K30" s="113" t="s">
        <v>40</v>
      </c>
      <c r="L30" s="129"/>
      <c r="M30" s="121"/>
      <c r="N30" s="130"/>
      <c r="O30" s="123"/>
      <c r="P30" s="124"/>
      <c r="Q30" s="123"/>
      <c r="R30" s="122"/>
      <c r="S30" s="123"/>
      <c r="T30" s="124"/>
      <c r="U30" s="125"/>
      <c r="V30" s="122"/>
      <c r="W30" s="125"/>
      <c r="X30" s="131"/>
      <c r="Y30" s="126"/>
      <c r="Z30" s="127"/>
      <c r="AA30" s="132"/>
      <c r="AB30" s="128"/>
      <c r="AC30" s="128"/>
      <c r="AD30" s="132"/>
      <c r="AH30" s="36"/>
    </row>
    <row r="31" spans="1:36" s="35" customFormat="1" ht="14.25" customHeight="1" thickBot="1" x14ac:dyDescent="0.3">
      <c r="A31" s="280" t="s">
        <v>91</v>
      </c>
      <c r="B31" s="298"/>
      <c r="C31" s="299"/>
      <c r="D31" s="298"/>
      <c r="E31" s="88"/>
      <c r="F31" s="88"/>
      <c r="G31" s="88"/>
      <c r="H31" s="88"/>
      <c r="I31" s="88"/>
      <c r="J31" s="88"/>
      <c r="K31" s="89"/>
      <c r="L31" s="88"/>
      <c r="M31" s="88"/>
      <c r="N31" s="88"/>
      <c r="O31" s="88"/>
      <c r="P31" s="88"/>
      <c r="Q31" s="88"/>
      <c r="R31" s="88"/>
      <c r="S31" s="88"/>
      <c r="T31" s="88"/>
      <c r="U31" s="88"/>
      <c r="V31" s="88"/>
      <c r="W31" s="88"/>
      <c r="X31" s="88"/>
      <c r="Y31" s="88"/>
      <c r="Z31" s="88"/>
      <c r="AA31" s="88"/>
      <c r="AB31" s="88"/>
      <c r="AC31" s="89"/>
      <c r="AD31" s="89"/>
      <c r="AE31" s="33"/>
      <c r="AF31" s="17"/>
      <c r="AG31" s="34"/>
      <c r="AH31" s="17"/>
      <c r="AI31" s="17"/>
      <c r="AJ31" s="17"/>
    </row>
    <row r="32" spans="1:36" s="35" customFormat="1" ht="33" customHeight="1" x14ac:dyDescent="0.3">
      <c r="A32" s="282">
        <v>24</v>
      </c>
      <c r="B32" s="326">
        <v>1703</v>
      </c>
      <c r="C32" s="361" t="s">
        <v>43</v>
      </c>
      <c r="D32" s="327">
        <v>1.8</v>
      </c>
      <c r="E32" s="328" t="s">
        <v>242</v>
      </c>
      <c r="F32" s="329">
        <v>70000</v>
      </c>
      <c r="G32" s="330">
        <v>12</v>
      </c>
      <c r="H32" s="331" t="s">
        <v>216</v>
      </c>
      <c r="I32" s="334" t="s">
        <v>291</v>
      </c>
      <c r="J32" s="336" t="s">
        <v>40</v>
      </c>
      <c r="K32" s="346" t="s">
        <v>258</v>
      </c>
      <c r="L32" s="129"/>
      <c r="M32" s="121"/>
      <c r="N32" s="130"/>
      <c r="O32" s="123"/>
      <c r="P32" s="124"/>
      <c r="Q32" s="123"/>
      <c r="R32" s="122"/>
      <c r="S32" s="123"/>
      <c r="T32" s="124"/>
      <c r="U32" s="125"/>
      <c r="V32" s="122"/>
      <c r="W32" s="125"/>
      <c r="X32" s="131"/>
      <c r="Y32" s="126"/>
      <c r="Z32" s="127"/>
      <c r="AA32" s="132"/>
      <c r="AB32" s="128"/>
      <c r="AC32" s="128"/>
      <c r="AD32" s="132"/>
      <c r="AH32" s="36"/>
    </row>
    <row r="33" spans="1:36" s="35" customFormat="1" ht="33" customHeight="1" x14ac:dyDescent="0.3">
      <c r="A33" s="47">
        <v>25</v>
      </c>
      <c r="B33" s="255">
        <v>1716</v>
      </c>
      <c r="C33" s="359" t="s">
        <v>43</v>
      </c>
      <c r="D33" s="246">
        <v>8.1999999999999993</v>
      </c>
      <c r="E33" s="3" t="s">
        <v>376</v>
      </c>
      <c r="F33" s="103">
        <v>135000</v>
      </c>
      <c r="G33" s="112">
        <v>12</v>
      </c>
      <c r="H33" s="221" t="s">
        <v>216</v>
      </c>
      <c r="I33" s="335" t="s">
        <v>58</v>
      </c>
      <c r="J33" s="52" t="s">
        <v>40</v>
      </c>
      <c r="K33" s="376" t="s">
        <v>235</v>
      </c>
      <c r="L33" s="129"/>
      <c r="M33" s="121"/>
      <c r="N33" s="130"/>
      <c r="O33" s="123"/>
      <c r="P33" s="124"/>
      <c r="Q33" s="123"/>
      <c r="R33" s="122"/>
      <c r="S33" s="123"/>
      <c r="T33" s="124"/>
      <c r="U33" s="125"/>
      <c r="V33" s="122"/>
      <c r="W33" s="125"/>
      <c r="X33" s="131"/>
      <c r="Y33" s="126"/>
      <c r="Z33" s="127"/>
      <c r="AA33" s="132"/>
      <c r="AB33" s="128"/>
      <c r="AC33" s="128"/>
      <c r="AD33" s="132"/>
      <c r="AH33" s="36"/>
    </row>
    <row r="34" spans="1:36" s="35" customFormat="1" ht="33" customHeight="1" x14ac:dyDescent="0.3">
      <c r="A34" s="77">
        <v>26</v>
      </c>
      <c r="B34" s="295">
        <v>1718</v>
      </c>
      <c r="C34" s="362" t="s">
        <v>43</v>
      </c>
      <c r="D34" s="311">
        <v>4.4000000000000004</v>
      </c>
      <c r="E34" s="296" t="s">
        <v>270</v>
      </c>
      <c r="F34" s="297">
        <v>160000</v>
      </c>
      <c r="G34" s="231">
        <v>24</v>
      </c>
      <c r="H34" s="332" t="s">
        <v>413</v>
      </c>
      <c r="I34" s="145" t="s">
        <v>58</v>
      </c>
      <c r="J34" s="333" t="s">
        <v>40</v>
      </c>
      <c r="K34" s="376" t="s">
        <v>235</v>
      </c>
      <c r="L34" s="129"/>
      <c r="M34" s="121"/>
      <c r="N34" s="130"/>
      <c r="O34" s="123"/>
      <c r="P34" s="124"/>
      <c r="Q34" s="123"/>
      <c r="R34" s="122"/>
      <c r="S34" s="123"/>
      <c r="T34" s="124"/>
      <c r="U34" s="125"/>
      <c r="V34" s="122"/>
      <c r="W34" s="125"/>
      <c r="X34" s="131"/>
      <c r="Y34" s="126"/>
      <c r="Z34" s="127"/>
      <c r="AA34" s="132"/>
      <c r="AB34" s="128"/>
      <c r="AC34" s="128"/>
      <c r="AD34" s="132"/>
      <c r="AH34" s="36"/>
    </row>
    <row r="35" spans="1:36" s="35" customFormat="1" ht="33" customHeight="1" x14ac:dyDescent="0.3">
      <c r="A35" s="47">
        <v>27</v>
      </c>
      <c r="B35" s="255">
        <v>1731</v>
      </c>
      <c r="C35" s="359" t="s">
        <v>43</v>
      </c>
      <c r="D35" s="246">
        <v>8.5</v>
      </c>
      <c r="E35" s="300" t="s">
        <v>328</v>
      </c>
      <c r="F35" s="103">
        <v>225000</v>
      </c>
      <c r="G35" s="112">
        <v>30</v>
      </c>
      <c r="H35" s="248" t="s">
        <v>227</v>
      </c>
      <c r="I35" s="70" t="s">
        <v>58</v>
      </c>
      <c r="J35" s="52" t="s">
        <v>40</v>
      </c>
      <c r="K35" s="118" t="s">
        <v>235</v>
      </c>
      <c r="L35" s="129"/>
      <c r="M35" s="121"/>
      <c r="N35" s="130"/>
      <c r="O35" s="123"/>
      <c r="P35" s="124"/>
      <c r="Q35" s="123"/>
      <c r="R35" s="122"/>
      <c r="S35" s="123"/>
      <c r="T35" s="124"/>
      <c r="U35" s="125"/>
      <c r="V35" s="122"/>
      <c r="W35" s="125"/>
      <c r="X35" s="131"/>
      <c r="Y35" s="126"/>
      <c r="Z35" s="127"/>
      <c r="AA35" s="132"/>
      <c r="AB35" s="128"/>
      <c r="AC35" s="128"/>
      <c r="AD35" s="132"/>
      <c r="AH35" s="36"/>
    </row>
    <row r="36" spans="1:36" s="35" customFormat="1" ht="33" customHeight="1" x14ac:dyDescent="0.3">
      <c r="A36" s="47">
        <v>28</v>
      </c>
      <c r="B36" s="254">
        <v>1744</v>
      </c>
      <c r="C36" s="359" t="s">
        <v>43</v>
      </c>
      <c r="D36" s="114">
        <v>4.0999999999999996</v>
      </c>
      <c r="E36" s="263" t="s">
        <v>240</v>
      </c>
      <c r="F36" s="103">
        <v>250000</v>
      </c>
      <c r="G36" s="112">
        <v>24</v>
      </c>
      <c r="H36" s="207" t="s">
        <v>183</v>
      </c>
      <c r="I36" s="101" t="s">
        <v>58</v>
      </c>
      <c r="J36" s="52" t="s">
        <v>40</v>
      </c>
      <c r="K36" s="120" t="s">
        <v>230</v>
      </c>
      <c r="L36" s="129"/>
      <c r="M36" s="121"/>
      <c r="N36" s="130"/>
      <c r="O36" s="123"/>
      <c r="P36" s="124"/>
      <c r="Q36" s="123"/>
      <c r="R36" s="122"/>
      <c r="S36" s="123"/>
      <c r="T36" s="124"/>
      <c r="U36" s="125"/>
      <c r="V36" s="122"/>
      <c r="W36" s="125"/>
      <c r="X36" s="131"/>
      <c r="Y36" s="126"/>
      <c r="Z36" s="127"/>
      <c r="AA36" s="132"/>
      <c r="AB36" s="128"/>
      <c r="AC36" s="128"/>
      <c r="AD36" s="132"/>
      <c r="AH36" s="36"/>
    </row>
    <row r="37" spans="1:36" s="35" customFormat="1" ht="33" customHeight="1" x14ac:dyDescent="0.3">
      <c r="A37" s="47">
        <v>29</v>
      </c>
      <c r="B37" s="254">
        <v>1748</v>
      </c>
      <c r="C37" s="359" t="s">
        <v>43</v>
      </c>
      <c r="D37" s="246">
        <v>4.7</v>
      </c>
      <c r="E37" s="260" t="s">
        <v>241</v>
      </c>
      <c r="F37" s="139">
        <v>180000</v>
      </c>
      <c r="G37" s="140">
        <v>18</v>
      </c>
      <c r="H37" s="219" t="s">
        <v>292</v>
      </c>
      <c r="I37" s="71">
        <v>4.0999999999999996</v>
      </c>
      <c r="J37" s="52" t="s">
        <v>40</v>
      </c>
      <c r="K37" s="149" t="s">
        <v>230</v>
      </c>
      <c r="L37" s="129"/>
      <c r="M37" s="121"/>
      <c r="N37" s="130"/>
      <c r="O37" s="123"/>
      <c r="P37" s="124"/>
      <c r="Q37" s="123"/>
      <c r="R37" s="122"/>
      <c r="S37" s="123"/>
      <c r="T37" s="124"/>
      <c r="U37" s="125"/>
      <c r="V37" s="122"/>
      <c r="W37" s="125"/>
      <c r="X37" s="131"/>
      <c r="Y37" s="126"/>
      <c r="Z37" s="127"/>
      <c r="AA37" s="132"/>
      <c r="AB37" s="128"/>
      <c r="AC37" s="128"/>
      <c r="AD37" s="132"/>
      <c r="AH37" s="36"/>
    </row>
    <row r="38" spans="1:36" s="35" customFormat="1" ht="33" customHeight="1" x14ac:dyDescent="0.3">
      <c r="A38" s="47">
        <v>30</v>
      </c>
      <c r="B38" s="254">
        <v>1763</v>
      </c>
      <c r="C38" s="360" t="s">
        <v>43</v>
      </c>
      <c r="D38" s="246">
        <v>4.7</v>
      </c>
      <c r="E38" s="263" t="s">
        <v>243</v>
      </c>
      <c r="F38" s="103">
        <v>160000</v>
      </c>
      <c r="G38" s="112">
        <v>18</v>
      </c>
      <c r="H38" s="220" t="s">
        <v>414</v>
      </c>
      <c r="I38" s="101" t="s">
        <v>58</v>
      </c>
      <c r="J38" s="52" t="s">
        <v>40</v>
      </c>
      <c r="K38" s="218" t="s">
        <v>258</v>
      </c>
      <c r="L38" s="129"/>
      <c r="M38" s="121"/>
      <c r="N38" s="130"/>
      <c r="O38" s="123"/>
      <c r="P38" s="124"/>
      <c r="Q38" s="123"/>
      <c r="R38" s="122"/>
      <c r="S38" s="123"/>
      <c r="T38" s="124"/>
      <c r="U38" s="125"/>
      <c r="V38" s="122"/>
      <c r="W38" s="125"/>
      <c r="X38" s="131"/>
      <c r="Y38" s="126"/>
      <c r="Z38" s="127"/>
      <c r="AA38" s="132"/>
      <c r="AB38" s="128"/>
      <c r="AC38" s="128"/>
      <c r="AD38" s="132"/>
      <c r="AH38" s="36"/>
    </row>
    <row r="39" spans="1:36" s="35" customFormat="1" ht="33" customHeight="1" x14ac:dyDescent="0.3">
      <c r="A39" s="47">
        <v>31</v>
      </c>
      <c r="B39" s="255">
        <v>1773</v>
      </c>
      <c r="C39" s="359" t="s">
        <v>43</v>
      </c>
      <c r="D39" s="246">
        <v>3.1</v>
      </c>
      <c r="E39" s="261" t="s">
        <v>278</v>
      </c>
      <c r="F39" s="139">
        <v>150000</v>
      </c>
      <c r="G39" s="140">
        <v>18</v>
      </c>
      <c r="H39" s="248" t="s">
        <v>227</v>
      </c>
      <c r="I39" s="54" t="s">
        <v>58</v>
      </c>
      <c r="J39" s="52" t="s">
        <v>40</v>
      </c>
      <c r="K39" s="101" t="s">
        <v>258</v>
      </c>
      <c r="L39" s="129"/>
      <c r="M39" s="121"/>
      <c r="N39" s="130"/>
      <c r="O39" s="123"/>
      <c r="P39" s="124"/>
      <c r="Q39" s="123"/>
      <c r="R39" s="122"/>
      <c r="S39" s="123"/>
      <c r="T39" s="124"/>
      <c r="U39" s="125"/>
      <c r="V39" s="122"/>
      <c r="W39" s="125"/>
      <c r="X39" s="131"/>
      <c r="Y39" s="126"/>
      <c r="Z39" s="127"/>
      <c r="AA39" s="132"/>
      <c r="AB39" s="128"/>
      <c r="AC39" s="128"/>
      <c r="AD39" s="132"/>
      <c r="AH39" s="36"/>
    </row>
    <row r="40" spans="1:36" s="35" customFormat="1" ht="33" customHeight="1" x14ac:dyDescent="0.3">
      <c r="A40" s="47">
        <v>32</v>
      </c>
      <c r="B40" s="255">
        <v>1781</v>
      </c>
      <c r="C40" s="359" t="s">
        <v>43</v>
      </c>
      <c r="D40" s="246">
        <v>7.5</v>
      </c>
      <c r="E40" s="3" t="s">
        <v>329</v>
      </c>
      <c r="F40" s="103">
        <v>275000</v>
      </c>
      <c r="G40" s="112">
        <v>24</v>
      </c>
      <c r="H40" s="220" t="s">
        <v>203</v>
      </c>
      <c r="I40" s="101">
        <v>7.3</v>
      </c>
      <c r="J40" s="52" t="s">
        <v>40</v>
      </c>
      <c r="K40" s="218" t="s">
        <v>271</v>
      </c>
      <c r="L40" s="129"/>
      <c r="M40" s="121"/>
      <c r="N40" s="130"/>
      <c r="O40" s="123"/>
      <c r="P40" s="124"/>
      <c r="Q40" s="123"/>
      <c r="R40" s="122"/>
      <c r="S40" s="123"/>
      <c r="T40" s="124"/>
      <c r="U40" s="125"/>
      <c r="V40" s="122"/>
      <c r="W40" s="125"/>
      <c r="X40" s="131"/>
      <c r="Y40" s="126"/>
      <c r="Z40" s="127"/>
      <c r="AA40" s="132"/>
      <c r="AB40" s="128"/>
      <c r="AC40" s="128"/>
      <c r="AD40" s="132"/>
      <c r="AH40" s="36"/>
    </row>
    <row r="41" spans="1:36" s="35" customFormat="1" ht="33" customHeight="1" x14ac:dyDescent="0.3">
      <c r="A41" s="47">
        <v>33</v>
      </c>
      <c r="B41" s="254">
        <v>1791</v>
      </c>
      <c r="C41" s="359" t="s">
        <v>43</v>
      </c>
      <c r="D41" s="246">
        <v>3.1</v>
      </c>
      <c r="E41" s="263" t="s">
        <v>330</v>
      </c>
      <c r="F41" s="103">
        <v>100000</v>
      </c>
      <c r="G41" s="112">
        <v>10</v>
      </c>
      <c r="H41" s="220" t="s">
        <v>227</v>
      </c>
      <c r="I41" s="51" t="s">
        <v>58</v>
      </c>
      <c r="J41" s="52" t="s">
        <v>40</v>
      </c>
      <c r="K41" s="55" t="s">
        <v>277</v>
      </c>
      <c r="L41" s="129"/>
      <c r="M41" s="121"/>
      <c r="N41" s="130"/>
      <c r="O41" s="123"/>
      <c r="P41" s="124"/>
      <c r="Q41" s="123"/>
      <c r="R41" s="122"/>
      <c r="S41" s="123"/>
      <c r="T41" s="124"/>
      <c r="U41" s="125"/>
      <c r="V41" s="122"/>
      <c r="W41" s="125"/>
      <c r="X41" s="131"/>
      <c r="Y41" s="126"/>
      <c r="Z41" s="127"/>
      <c r="AA41" s="132"/>
      <c r="AB41" s="128"/>
      <c r="AC41" s="128"/>
      <c r="AD41" s="132"/>
      <c r="AH41" s="36"/>
    </row>
    <row r="42" spans="1:36" s="35" customFormat="1" ht="33" customHeight="1" x14ac:dyDescent="0.3">
      <c r="A42" s="47">
        <v>34</v>
      </c>
      <c r="B42" s="254">
        <v>1793</v>
      </c>
      <c r="C42" s="359" t="s">
        <v>43</v>
      </c>
      <c r="D42" s="246">
        <v>8.1999999999999993</v>
      </c>
      <c r="E42" s="265" t="s">
        <v>398</v>
      </c>
      <c r="F42" s="103">
        <v>150000</v>
      </c>
      <c r="G42" s="112">
        <v>24</v>
      </c>
      <c r="H42" s="220" t="s">
        <v>199</v>
      </c>
      <c r="I42" s="54" t="s">
        <v>420</v>
      </c>
      <c r="J42" s="52" t="s">
        <v>40</v>
      </c>
      <c r="K42" s="55" t="s">
        <v>277</v>
      </c>
      <c r="L42" s="129"/>
      <c r="M42" s="121"/>
      <c r="N42" s="130"/>
      <c r="O42" s="123"/>
      <c r="P42" s="124"/>
      <c r="Q42" s="123"/>
      <c r="R42" s="122"/>
      <c r="S42" s="123"/>
      <c r="T42" s="124"/>
      <c r="U42" s="125"/>
      <c r="V42" s="122"/>
      <c r="W42" s="125"/>
      <c r="X42" s="131"/>
      <c r="Y42" s="126"/>
      <c r="Z42" s="127"/>
      <c r="AA42" s="132"/>
      <c r="AB42" s="128"/>
      <c r="AC42" s="128"/>
      <c r="AD42" s="132"/>
      <c r="AH42" s="36"/>
    </row>
    <row r="43" spans="1:36" s="35" customFormat="1" ht="33" customHeight="1" x14ac:dyDescent="0.3">
      <c r="A43" s="47">
        <v>35</v>
      </c>
      <c r="B43" s="254">
        <v>1797</v>
      </c>
      <c r="C43" s="360" t="s">
        <v>43</v>
      </c>
      <c r="D43" s="246">
        <v>3.1</v>
      </c>
      <c r="E43" s="265" t="s">
        <v>331</v>
      </c>
      <c r="F43" s="103">
        <v>190000</v>
      </c>
      <c r="G43" s="112">
        <v>18</v>
      </c>
      <c r="H43" s="220" t="s">
        <v>227</v>
      </c>
      <c r="I43" s="51" t="s">
        <v>58</v>
      </c>
      <c r="J43" s="52" t="s">
        <v>40</v>
      </c>
      <c r="K43" s="51" t="s">
        <v>333</v>
      </c>
      <c r="L43" s="129"/>
      <c r="M43" s="121"/>
      <c r="N43" s="130"/>
      <c r="O43" s="123"/>
      <c r="P43" s="124"/>
      <c r="Q43" s="123"/>
      <c r="R43" s="122"/>
      <c r="S43" s="123"/>
      <c r="T43" s="124"/>
      <c r="U43" s="125"/>
      <c r="V43" s="122"/>
      <c r="W43" s="125"/>
      <c r="X43" s="131"/>
      <c r="Y43" s="126"/>
      <c r="Z43" s="127"/>
      <c r="AA43" s="132"/>
      <c r="AB43" s="128"/>
      <c r="AC43" s="128"/>
      <c r="AD43" s="132"/>
      <c r="AH43" s="36"/>
    </row>
    <row r="44" spans="1:36" s="35" customFormat="1" ht="33" customHeight="1" x14ac:dyDescent="0.3">
      <c r="A44" s="47">
        <v>36</v>
      </c>
      <c r="B44" s="254">
        <v>1804</v>
      </c>
      <c r="C44" s="359" t="s">
        <v>43</v>
      </c>
      <c r="D44" s="371" t="s">
        <v>407</v>
      </c>
      <c r="E44" s="372" t="s">
        <v>301</v>
      </c>
      <c r="F44" s="103">
        <v>200000</v>
      </c>
      <c r="G44" s="112">
        <v>24</v>
      </c>
      <c r="H44" s="220" t="s">
        <v>332</v>
      </c>
      <c r="I44" s="54" t="s">
        <v>365</v>
      </c>
      <c r="J44" s="52" t="s">
        <v>40</v>
      </c>
      <c r="K44" s="51" t="s">
        <v>333</v>
      </c>
      <c r="L44" s="129"/>
      <c r="M44" s="121"/>
      <c r="N44" s="130"/>
      <c r="O44" s="123"/>
      <c r="P44" s="124"/>
      <c r="Q44" s="123"/>
      <c r="R44" s="122"/>
      <c r="S44" s="123"/>
      <c r="T44" s="124"/>
      <c r="U44" s="125"/>
      <c r="V44" s="122"/>
      <c r="W44" s="125"/>
      <c r="X44" s="131"/>
      <c r="Y44" s="126"/>
      <c r="Z44" s="127"/>
      <c r="AA44" s="132"/>
      <c r="AB44" s="128"/>
      <c r="AC44" s="128"/>
      <c r="AD44" s="132"/>
      <c r="AH44" s="36"/>
    </row>
    <row r="45" spans="1:36" s="35" customFormat="1" ht="33" customHeight="1" x14ac:dyDescent="0.3">
      <c r="A45" s="47">
        <v>37</v>
      </c>
      <c r="B45" s="254">
        <v>1812</v>
      </c>
      <c r="C45" s="359" t="s">
        <v>43</v>
      </c>
      <c r="D45" s="246">
        <v>7.5</v>
      </c>
      <c r="E45" s="49" t="s">
        <v>341</v>
      </c>
      <c r="F45" s="103">
        <v>200000</v>
      </c>
      <c r="G45" s="112">
        <v>24</v>
      </c>
      <c r="H45" s="305" t="s">
        <v>228</v>
      </c>
      <c r="I45" s="51">
        <v>6.8</v>
      </c>
      <c r="J45" s="52" t="s">
        <v>40</v>
      </c>
      <c r="K45" s="51" t="s">
        <v>333</v>
      </c>
      <c r="L45" s="129"/>
      <c r="M45" s="121"/>
      <c r="N45" s="130"/>
      <c r="O45" s="123"/>
      <c r="P45" s="124"/>
      <c r="Q45" s="123"/>
      <c r="R45" s="122"/>
      <c r="S45" s="123"/>
      <c r="T45" s="124"/>
      <c r="U45" s="125"/>
      <c r="V45" s="122"/>
      <c r="W45" s="125"/>
      <c r="X45" s="131"/>
      <c r="Y45" s="126"/>
      <c r="Z45" s="127"/>
      <c r="AA45" s="132"/>
      <c r="AB45" s="128"/>
      <c r="AC45" s="128"/>
      <c r="AD45" s="132"/>
      <c r="AH45" s="36"/>
    </row>
    <row r="46" spans="1:36" s="35" customFormat="1" ht="33" customHeight="1" thickBot="1" x14ac:dyDescent="0.35">
      <c r="A46" s="47">
        <v>38</v>
      </c>
      <c r="B46" s="254">
        <v>1839</v>
      </c>
      <c r="C46" s="359" t="s">
        <v>43</v>
      </c>
      <c r="D46" s="246">
        <v>3.6</v>
      </c>
      <c r="E46" s="265" t="s">
        <v>319</v>
      </c>
      <c r="F46" s="103">
        <v>85000</v>
      </c>
      <c r="G46" s="112">
        <v>8</v>
      </c>
      <c r="H46" s="220" t="s">
        <v>209</v>
      </c>
      <c r="I46" s="51" t="s">
        <v>116</v>
      </c>
      <c r="J46" s="52" t="s">
        <v>40</v>
      </c>
      <c r="K46" s="218" t="s">
        <v>336</v>
      </c>
      <c r="L46" s="129"/>
      <c r="M46" s="121"/>
      <c r="N46" s="130"/>
      <c r="O46" s="123"/>
      <c r="P46" s="124"/>
      <c r="Q46" s="123"/>
      <c r="R46" s="122"/>
      <c r="S46" s="123"/>
      <c r="T46" s="124"/>
      <c r="U46" s="125"/>
      <c r="V46" s="122"/>
      <c r="W46" s="125"/>
      <c r="X46" s="131"/>
      <c r="Y46" s="126"/>
      <c r="Z46" s="127"/>
      <c r="AA46" s="132"/>
      <c r="AB46" s="128"/>
      <c r="AC46" s="128"/>
      <c r="AD46" s="132"/>
      <c r="AH46" s="36"/>
    </row>
    <row r="47" spans="1:36" s="35" customFormat="1" ht="12" hidden="1" customHeight="1" thickBot="1" x14ac:dyDescent="0.3">
      <c r="A47" s="164" t="s">
        <v>7</v>
      </c>
      <c r="B47" s="301"/>
      <c r="C47" s="302"/>
      <c r="D47" s="301"/>
      <c r="E47" s="165"/>
      <c r="F47" s="165"/>
      <c r="G47" s="165"/>
      <c r="H47" s="165"/>
      <c r="I47" s="165"/>
      <c r="J47" s="165"/>
      <c r="K47" s="165"/>
      <c r="L47" s="94"/>
      <c r="M47" s="94"/>
      <c r="N47" s="94"/>
      <c r="O47" s="94"/>
      <c r="P47" s="94"/>
      <c r="Q47" s="94"/>
      <c r="R47" s="94"/>
      <c r="S47" s="94"/>
      <c r="T47" s="94"/>
      <c r="U47" s="94"/>
      <c r="V47" s="94"/>
      <c r="W47" s="94"/>
      <c r="X47" s="94"/>
      <c r="Y47" s="94"/>
      <c r="Z47" s="95"/>
      <c r="AA47" s="23" t="e">
        <f>SUM(#REF!)+SUM(AA32:AA46)+AA5</f>
        <v>#REF!</v>
      </c>
      <c r="AB47" s="23" t="e">
        <f>SUM(#REF!)+SUM(AB32:AB46)+AB5</f>
        <v>#REF!</v>
      </c>
      <c r="AC47" s="23" t="e">
        <f>SUM(#REF!)+SUM(AC32:AC46)+AC5</f>
        <v>#REF!</v>
      </c>
      <c r="AD47" s="23" t="e">
        <f>SUM(#REF!)+SUM(AD32:AD46)+AD5</f>
        <v>#REF!</v>
      </c>
      <c r="AE47" s="33"/>
      <c r="AF47" s="17"/>
      <c r="AG47" s="34"/>
      <c r="AH47" s="17"/>
      <c r="AI47" s="17"/>
      <c r="AJ47" s="17"/>
    </row>
    <row r="48" spans="1:36" s="35" customFormat="1" ht="12" customHeight="1" thickBot="1" x14ac:dyDescent="0.3">
      <c r="A48" s="304" t="s">
        <v>279</v>
      </c>
      <c r="B48" s="303"/>
      <c r="C48" s="319"/>
      <c r="D48" s="303"/>
      <c r="E48" s="88"/>
      <c r="F48" s="88"/>
      <c r="G48" s="88"/>
      <c r="H48" s="88"/>
      <c r="I48" s="88"/>
      <c r="J48" s="88"/>
      <c r="K48" s="89"/>
      <c r="L48" s="88"/>
      <c r="M48" s="88"/>
      <c r="N48" s="88"/>
      <c r="O48" s="88"/>
      <c r="P48" s="88"/>
      <c r="Q48" s="88"/>
      <c r="R48" s="88"/>
      <c r="S48" s="88"/>
      <c r="T48" s="88"/>
      <c r="U48" s="88"/>
      <c r="V48" s="88"/>
      <c r="W48" s="88"/>
      <c r="X48" s="88"/>
      <c r="Y48" s="88"/>
      <c r="Z48" s="88"/>
      <c r="AA48" s="88"/>
      <c r="AB48" s="88"/>
      <c r="AC48" s="89"/>
      <c r="AD48" s="89"/>
      <c r="AE48" s="33"/>
      <c r="AF48" s="17"/>
      <c r="AG48" s="34"/>
      <c r="AH48" s="17"/>
      <c r="AI48" s="17"/>
      <c r="AJ48" s="17"/>
    </row>
    <row r="49" spans="1:34" s="35" customFormat="1" ht="33" customHeight="1" x14ac:dyDescent="0.3">
      <c r="A49" s="47">
        <v>39</v>
      </c>
      <c r="B49" s="254">
        <v>1796</v>
      </c>
      <c r="C49" s="358" t="s">
        <v>44</v>
      </c>
      <c r="D49" s="246">
        <v>8.3000000000000007</v>
      </c>
      <c r="E49" s="263" t="s">
        <v>387</v>
      </c>
      <c r="F49" s="103">
        <v>150000</v>
      </c>
      <c r="G49" s="112">
        <v>36</v>
      </c>
      <c r="H49" s="220" t="s">
        <v>203</v>
      </c>
      <c r="I49" s="51" t="s">
        <v>58</v>
      </c>
      <c r="J49" s="149" t="s">
        <v>337</v>
      </c>
      <c r="K49" s="218" t="s">
        <v>333</v>
      </c>
      <c r="L49" s="129"/>
      <c r="M49" s="121"/>
      <c r="N49" s="130"/>
      <c r="O49" s="123"/>
      <c r="P49" s="124"/>
      <c r="Q49" s="123"/>
      <c r="R49" s="122"/>
      <c r="S49" s="123"/>
      <c r="T49" s="124"/>
      <c r="U49" s="125"/>
      <c r="V49" s="122"/>
      <c r="W49" s="125"/>
      <c r="X49" s="131"/>
      <c r="Y49" s="126"/>
      <c r="Z49" s="127"/>
      <c r="AA49" s="132"/>
      <c r="AB49" s="128"/>
      <c r="AC49" s="128"/>
      <c r="AD49" s="132"/>
      <c r="AH49" s="36"/>
    </row>
    <row r="50" spans="1:34" s="35" customFormat="1" ht="33" customHeight="1" x14ac:dyDescent="0.3">
      <c r="A50" s="47">
        <v>40</v>
      </c>
      <c r="B50" s="254">
        <v>1798</v>
      </c>
      <c r="C50" s="359" t="s">
        <v>44</v>
      </c>
      <c r="D50" s="246" t="s">
        <v>388</v>
      </c>
      <c r="E50" s="263" t="s">
        <v>285</v>
      </c>
      <c r="F50" s="103">
        <v>300000</v>
      </c>
      <c r="G50" s="112">
        <v>30</v>
      </c>
      <c r="H50" s="220" t="s">
        <v>151</v>
      </c>
      <c r="I50" s="51" t="s">
        <v>58</v>
      </c>
      <c r="J50" s="149" t="s">
        <v>337</v>
      </c>
      <c r="K50" s="218" t="s">
        <v>333</v>
      </c>
      <c r="L50" s="129"/>
      <c r="M50" s="121"/>
      <c r="N50" s="130"/>
      <c r="O50" s="123"/>
      <c r="P50" s="124"/>
      <c r="Q50" s="123"/>
      <c r="R50" s="122"/>
      <c r="S50" s="123"/>
      <c r="T50" s="124"/>
      <c r="U50" s="125"/>
      <c r="V50" s="122"/>
      <c r="W50" s="125"/>
      <c r="X50" s="131"/>
      <c r="Y50" s="126"/>
      <c r="Z50" s="127"/>
      <c r="AA50" s="132"/>
      <c r="AB50" s="128"/>
      <c r="AC50" s="128"/>
      <c r="AD50" s="132"/>
      <c r="AH50" s="36"/>
    </row>
    <row r="51" spans="1:34" s="35" customFormat="1" ht="33" customHeight="1" x14ac:dyDescent="0.3">
      <c r="A51" s="47">
        <v>41</v>
      </c>
      <c r="B51" s="254">
        <v>1799</v>
      </c>
      <c r="C51" s="359" t="s">
        <v>44</v>
      </c>
      <c r="D51" s="246">
        <v>5.5</v>
      </c>
      <c r="E51" s="263" t="s">
        <v>286</v>
      </c>
      <c r="F51" s="103">
        <v>200000</v>
      </c>
      <c r="G51" s="112">
        <v>18</v>
      </c>
      <c r="H51" s="220" t="s">
        <v>289</v>
      </c>
      <c r="I51" s="51" t="s">
        <v>58</v>
      </c>
      <c r="J51" s="149" t="s">
        <v>337</v>
      </c>
      <c r="K51" s="218" t="s">
        <v>333</v>
      </c>
      <c r="L51" s="129"/>
      <c r="M51" s="121"/>
      <c r="N51" s="130"/>
      <c r="O51" s="123"/>
      <c r="P51" s="124"/>
      <c r="Q51" s="123"/>
      <c r="R51" s="122"/>
      <c r="S51" s="123"/>
      <c r="T51" s="124"/>
      <c r="U51" s="125"/>
      <c r="V51" s="122"/>
      <c r="W51" s="125"/>
      <c r="X51" s="131"/>
      <c r="Y51" s="126"/>
      <c r="Z51" s="127"/>
      <c r="AA51" s="132"/>
      <c r="AB51" s="128"/>
      <c r="AC51" s="128"/>
      <c r="AD51" s="132"/>
      <c r="AH51" s="36"/>
    </row>
    <row r="52" spans="1:34" s="35" customFormat="1" ht="33" customHeight="1" x14ac:dyDescent="0.3">
      <c r="A52" s="47">
        <v>42</v>
      </c>
      <c r="B52" s="254">
        <v>1802</v>
      </c>
      <c r="C52" s="359" t="s">
        <v>44</v>
      </c>
      <c r="D52" s="246">
        <v>3.1</v>
      </c>
      <c r="E52" s="263" t="s">
        <v>288</v>
      </c>
      <c r="F52" s="103">
        <v>125000</v>
      </c>
      <c r="G52" s="112">
        <v>12</v>
      </c>
      <c r="H52" s="220" t="s">
        <v>227</v>
      </c>
      <c r="I52" s="51" t="s">
        <v>58</v>
      </c>
      <c r="J52" s="149" t="s">
        <v>337</v>
      </c>
      <c r="K52" s="218" t="s">
        <v>333</v>
      </c>
      <c r="L52" s="129"/>
      <c r="M52" s="121"/>
      <c r="N52" s="130"/>
      <c r="O52" s="123"/>
      <c r="P52" s="124"/>
      <c r="Q52" s="123"/>
      <c r="R52" s="122"/>
      <c r="S52" s="123"/>
      <c r="T52" s="124"/>
      <c r="U52" s="125"/>
      <c r="V52" s="122"/>
      <c r="W52" s="125"/>
      <c r="X52" s="131"/>
      <c r="Y52" s="126"/>
      <c r="Z52" s="127"/>
      <c r="AA52" s="132"/>
      <c r="AB52" s="128"/>
      <c r="AC52" s="128"/>
      <c r="AD52" s="132"/>
      <c r="AH52" s="36"/>
    </row>
    <row r="53" spans="1:34" s="35" customFormat="1" ht="33" customHeight="1" x14ac:dyDescent="0.3">
      <c r="A53" s="47">
        <v>43</v>
      </c>
      <c r="B53" s="254">
        <v>1809</v>
      </c>
      <c r="C53" s="359" t="s">
        <v>44</v>
      </c>
      <c r="D53" s="246">
        <v>7.5</v>
      </c>
      <c r="E53" s="49" t="s">
        <v>339</v>
      </c>
      <c r="F53" s="103">
        <v>200000</v>
      </c>
      <c r="G53" s="112">
        <v>24</v>
      </c>
      <c r="H53" s="305" t="s">
        <v>343</v>
      </c>
      <c r="I53" s="51" t="s">
        <v>58</v>
      </c>
      <c r="J53" s="375" t="s">
        <v>345</v>
      </c>
      <c r="K53" s="306" t="s">
        <v>346</v>
      </c>
      <c r="L53" s="129"/>
      <c r="M53" s="121"/>
      <c r="N53" s="130"/>
      <c r="O53" s="123"/>
      <c r="P53" s="124"/>
      <c r="Q53" s="123"/>
      <c r="R53" s="122"/>
      <c r="S53" s="123"/>
      <c r="T53" s="124"/>
      <c r="U53" s="125"/>
      <c r="V53" s="122"/>
      <c r="W53" s="125"/>
      <c r="X53" s="131"/>
      <c r="Y53" s="126"/>
      <c r="Z53" s="127"/>
      <c r="AA53" s="132"/>
      <c r="AB53" s="128"/>
      <c r="AC53" s="128"/>
      <c r="AD53" s="132"/>
      <c r="AH53" s="36"/>
    </row>
    <row r="54" spans="1:34" s="35" customFormat="1" ht="33" customHeight="1" x14ac:dyDescent="0.3">
      <c r="A54" s="47">
        <v>44</v>
      </c>
      <c r="B54" s="254">
        <v>1811</v>
      </c>
      <c r="C54" s="359" t="s">
        <v>44</v>
      </c>
      <c r="D54" s="246">
        <v>1.5</v>
      </c>
      <c r="E54" s="49" t="s">
        <v>340</v>
      </c>
      <c r="F54" s="103">
        <v>120000</v>
      </c>
      <c r="G54" s="112">
        <v>18</v>
      </c>
      <c r="H54" s="305" t="s">
        <v>228</v>
      </c>
      <c r="I54" s="51" t="s">
        <v>58</v>
      </c>
      <c r="J54" s="375" t="s">
        <v>345</v>
      </c>
      <c r="K54" s="306" t="s">
        <v>346</v>
      </c>
      <c r="L54" s="129"/>
      <c r="M54" s="121"/>
      <c r="N54" s="130"/>
      <c r="O54" s="123"/>
      <c r="P54" s="124"/>
      <c r="Q54" s="123"/>
      <c r="R54" s="122"/>
      <c r="S54" s="123"/>
      <c r="T54" s="124"/>
      <c r="U54" s="125"/>
      <c r="V54" s="122"/>
      <c r="W54" s="125"/>
      <c r="X54" s="131"/>
      <c r="Y54" s="126"/>
      <c r="Z54" s="127"/>
      <c r="AA54" s="132"/>
      <c r="AB54" s="128"/>
      <c r="AC54" s="128"/>
      <c r="AD54" s="132"/>
      <c r="AH54" s="36"/>
    </row>
    <row r="55" spans="1:34" s="35" customFormat="1" ht="33" customHeight="1" x14ac:dyDescent="0.3">
      <c r="A55" s="47">
        <v>45</v>
      </c>
      <c r="B55" s="254">
        <v>1815</v>
      </c>
      <c r="C55" s="359" t="s">
        <v>44</v>
      </c>
      <c r="D55" s="246" t="s">
        <v>338</v>
      </c>
      <c r="E55" s="49" t="s">
        <v>342</v>
      </c>
      <c r="F55" s="103">
        <v>120000</v>
      </c>
      <c r="G55" s="112">
        <v>18</v>
      </c>
      <c r="H55" s="305" t="s">
        <v>344</v>
      </c>
      <c r="I55" s="51" t="s">
        <v>58</v>
      </c>
      <c r="J55" s="307" t="s">
        <v>347</v>
      </c>
      <c r="K55" s="306" t="s">
        <v>335</v>
      </c>
      <c r="L55" s="129"/>
      <c r="M55" s="121"/>
      <c r="N55" s="130"/>
      <c r="O55" s="123"/>
      <c r="P55" s="124"/>
      <c r="Q55" s="123"/>
      <c r="R55" s="122"/>
      <c r="S55" s="123"/>
      <c r="T55" s="124"/>
      <c r="U55" s="125"/>
      <c r="V55" s="122"/>
      <c r="W55" s="125"/>
      <c r="X55" s="131"/>
      <c r="Y55" s="126"/>
      <c r="Z55" s="127"/>
      <c r="AA55" s="132"/>
      <c r="AB55" s="128"/>
      <c r="AC55" s="128"/>
      <c r="AD55" s="132"/>
      <c r="AH55" s="36"/>
    </row>
    <row r="56" spans="1:34" s="35" customFormat="1" ht="33" customHeight="1" x14ac:dyDescent="0.3">
      <c r="A56" s="47">
        <v>46</v>
      </c>
      <c r="B56" s="254">
        <v>1816</v>
      </c>
      <c r="C56" s="359" t="s">
        <v>44</v>
      </c>
      <c r="D56" s="246">
        <v>9.6</v>
      </c>
      <c r="E56" s="263" t="s">
        <v>298</v>
      </c>
      <c r="F56" s="308">
        <v>200000</v>
      </c>
      <c r="G56" s="112">
        <v>18</v>
      </c>
      <c r="H56" s="220" t="s">
        <v>195</v>
      </c>
      <c r="I56" s="51" t="s">
        <v>58</v>
      </c>
      <c r="J56" s="55" t="s">
        <v>325</v>
      </c>
      <c r="K56" s="55" t="s">
        <v>303</v>
      </c>
      <c r="L56" s="129"/>
      <c r="M56" s="121"/>
      <c r="N56" s="130"/>
      <c r="O56" s="123"/>
      <c r="P56" s="124"/>
      <c r="Q56" s="123"/>
      <c r="R56" s="122"/>
      <c r="S56" s="123"/>
      <c r="T56" s="124"/>
      <c r="U56" s="125"/>
      <c r="V56" s="122"/>
      <c r="W56" s="125"/>
      <c r="X56" s="131"/>
      <c r="Y56" s="126"/>
      <c r="Z56" s="127"/>
      <c r="AA56" s="132"/>
      <c r="AB56" s="128"/>
      <c r="AC56" s="128"/>
      <c r="AD56" s="132"/>
      <c r="AH56" s="36"/>
    </row>
    <row r="57" spans="1:34" s="35" customFormat="1" ht="33" customHeight="1" x14ac:dyDescent="0.3">
      <c r="A57" s="47">
        <v>47</v>
      </c>
      <c r="B57" s="254">
        <v>1817</v>
      </c>
      <c r="C57" s="359" t="s">
        <v>44</v>
      </c>
      <c r="D57" s="246">
        <v>6.8</v>
      </c>
      <c r="E57" s="263" t="s">
        <v>299</v>
      </c>
      <c r="F57" s="103">
        <v>275000</v>
      </c>
      <c r="G57" s="112">
        <v>24</v>
      </c>
      <c r="H57" s="220" t="s">
        <v>182</v>
      </c>
      <c r="I57" s="51" t="s">
        <v>58</v>
      </c>
      <c r="J57" s="55" t="s">
        <v>325</v>
      </c>
      <c r="K57" s="55" t="s">
        <v>303</v>
      </c>
      <c r="L57" s="129"/>
      <c r="M57" s="121"/>
      <c r="N57" s="130"/>
      <c r="O57" s="123"/>
      <c r="P57" s="124"/>
      <c r="Q57" s="123"/>
      <c r="R57" s="122"/>
      <c r="S57" s="123"/>
      <c r="T57" s="124"/>
      <c r="U57" s="125"/>
      <c r="V57" s="122"/>
      <c r="W57" s="125"/>
      <c r="X57" s="131"/>
      <c r="Y57" s="126"/>
      <c r="Z57" s="127"/>
      <c r="AA57" s="132"/>
      <c r="AB57" s="128"/>
      <c r="AC57" s="128"/>
      <c r="AD57" s="132"/>
      <c r="AH57" s="36"/>
    </row>
    <row r="58" spans="1:34" s="35" customFormat="1" ht="33" customHeight="1" x14ac:dyDescent="0.3">
      <c r="A58" s="47">
        <v>48</v>
      </c>
      <c r="B58" s="254">
        <v>1824</v>
      </c>
      <c r="C58" s="359" t="s">
        <v>44</v>
      </c>
      <c r="D58" s="114">
        <v>8.11</v>
      </c>
      <c r="E58" s="263" t="s">
        <v>313</v>
      </c>
      <c r="F58" s="103">
        <v>120000</v>
      </c>
      <c r="G58" s="112">
        <v>18</v>
      </c>
      <c r="H58" s="220" t="s">
        <v>229</v>
      </c>
      <c r="I58" s="51" t="s">
        <v>58</v>
      </c>
      <c r="J58" s="218" t="s">
        <v>348</v>
      </c>
      <c r="K58" s="218" t="s">
        <v>349</v>
      </c>
      <c r="L58" s="129"/>
      <c r="M58" s="121"/>
      <c r="N58" s="130"/>
      <c r="O58" s="123"/>
      <c r="P58" s="124"/>
      <c r="Q58" s="123"/>
      <c r="R58" s="122"/>
      <c r="S58" s="123"/>
      <c r="T58" s="124"/>
      <c r="U58" s="125"/>
      <c r="V58" s="122"/>
      <c r="W58" s="125"/>
      <c r="X58" s="131"/>
      <c r="Y58" s="126"/>
      <c r="Z58" s="127"/>
      <c r="AA58" s="132"/>
      <c r="AB58" s="128"/>
      <c r="AC58" s="128"/>
      <c r="AD58" s="132"/>
      <c r="AH58" s="36"/>
    </row>
    <row r="59" spans="1:34" s="35" customFormat="1" ht="33" customHeight="1" x14ac:dyDescent="0.3">
      <c r="A59" s="47">
        <v>49</v>
      </c>
      <c r="B59" s="254">
        <v>1825</v>
      </c>
      <c r="C59" s="359" t="s">
        <v>44</v>
      </c>
      <c r="D59" s="114">
        <v>5.0999999999999996</v>
      </c>
      <c r="E59" s="263" t="s">
        <v>354</v>
      </c>
      <c r="F59" s="308">
        <v>140000</v>
      </c>
      <c r="G59" s="112">
        <v>12</v>
      </c>
      <c r="H59" s="220" t="s">
        <v>350</v>
      </c>
      <c r="I59" s="51" t="s">
        <v>58</v>
      </c>
      <c r="J59" s="218" t="s">
        <v>348</v>
      </c>
      <c r="K59" s="218" t="s">
        <v>349</v>
      </c>
      <c r="L59" s="129"/>
      <c r="M59" s="121"/>
      <c r="N59" s="130"/>
      <c r="O59" s="123"/>
      <c r="P59" s="124"/>
      <c r="Q59" s="123"/>
      <c r="R59" s="122"/>
      <c r="S59" s="123"/>
      <c r="T59" s="124"/>
      <c r="U59" s="125"/>
      <c r="V59" s="122"/>
      <c r="W59" s="125"/>
      <c r="X59" s="131"/>
      <c r="Y59" s="126"/>
      <c r="Z59" s="127"/>
      <c r="AA59" s="132"/>
      <c r="AB59" s="128"/>
      <c r="AC59" s="128"/>
      <c r="AD59" s="132"/>
      <c r="AH59" s="36"/>
    </row>
    <row r="60" spans="1:34" s="35" customFormat="1" ht="33" customHeight="1" x14ac:dyDescent="0.3">
      <c r="A60" s="47">
        <v>50</v>
      </c>
      <c r="B60" s="309">
        <v>1827</v>
      </c>
      <c r="C60" s="359" t="s">
        <v>44</v>
      </c>
      <c r="D60" s="115">
        <v>4.0999999999999996</v>
      </c>
      <c r="E60" s="260" t="s">
        <v>353</v>
      </c>
      <c r="F60" s="139">
        <v>120000</v>
      </c>
      <c r="G60" s="140">
        <v>18</v>
      </c>
      <c r="H60" s="277" t="s">
        <v>351</v>
      </c>
      <c r="I60" s="101" t="s">
        <v>58</v>
      </c>
      <c r="J60" s="218" t="s">
        <v>348</v>
      </c>
      <c r="K60" s="218" t="s">
        <v>349</v>
      </c>
      <c r="L60" s="129"/>
      <c r="M60" s="121"/>
      <c r="N60" s="130"/>
      <c r="O60" s="123"/>
      <c r="P60" s="124"/>
      <c r="Q60" s="123"/>
      <c r="R60" s="122"/>
      <c r="S60" s="123"/>
      <c r="T60" s="124"/>
      <c r="U60" s="125"/>
      <c r="V60" s="122"/>
      <c r="W60" s="125"/>
      <c r="X60" s="131"/>
      <c r="Y60" s="126"/>
      <c r="Z60" s="127"/>
      <c r="AA60" s="132"/>
      <c r="AB60" s="128"/>
      <c r="AC60" s="128"/>
      <c r="AD60" s="132"/>
      <c r="AH60" s="36"/>
    </row>
    <row r="61" spans="1:34" s="35" customFormat="1" ht="33" customHeight="1" x14ac:dyDescent="0.3">
      <c r="A61" s="47">
        <v>51</v>
      </c>
      <c r="B61" s="309">
        <v>1829</v>
      </c>
      <c r="C61" s="359" t="s">
        <v>44</v>
      </c>
      <c r="D61" s="246">
        <v>5.0999999999999996</v>
      </c>
      <c r="E61" s="263" t="s">
        <v>352</v>
      </c>
      <c r="F61" s="103">
        <v>120000</v>
      </c>
      <c r="G61" s="112">
        <v>18</v>
      </c>
      <c r="H61" s="220" t="s">
        <v>312</v>
      </c>
      <c r="I61" s="51" t="s">
        <v>58</v>
      </c>
      <c r="J61" s="55" t="s">
        <v>348</v>
      </c>
      <c r="K61" s="55" t="s">
        <v>349</v>
      </c>
      <c r="L61" s="129"/>
      <c r="M61" s="121"/>
      <c r="N61" s="130"/>
      <c r="O61" s="123"/>
      <c r="P61" s="124"/>
      <c r="Q61" s="123"/>
      <c r="R61" s="122"/>
      <c r="S61" s="123"/>
      <c r="T61" s="124"/>
      <c r="U61" s="125"/>
      <c r="V61" s="122"/>
      <c r="W61" s="125"/>
      <c r="X61" s="131"/>
      <c r="Y61" s="126"/>
      <c r="Z61" s="127"/>
      <c r="AA61" s="132"/>
      <c r="AB61" s="128"/>
      <c r="AC61" s="128"/>
      <c r="AD61" s="132"/>
      <c r="AH61" s="36"/>
    </row>
    <row r="62" spans="1:34" s="35" customFormat="1" ht="32" customHeight="1" x14ac:dyDescent="0.3">
      <c r="A62" s="47">
        <v>52</v>
      </c>
      <c r="B62" s="254">
        <v>1831</v>
      </c>
      <c r="C62" s="359" t="s">
        <v>44</v>
      </c>
      <c r="D62" s="311">
        <v>10.7</v>
      </c>
      <c r="E62" s="265" t="s">
        <v>357</v>
      </c>
      <c r="F62" s="297">
        <v>150000</v>
      </c>
      <c r="G62" s="231">
        <v>12</v>
      </c>
      <c r="H62" s="313" t="s">
        <v>358</v>
      </c>
      <c r="I62" s="170" t="s">
        <v>58</v>
      </c>
      <c r="J62" s="307" t="s">
        <v>347</v>
      </c>
      <c r="K62" s="306" t="s">
        <v>335</v>
      </c>
      <c r="L62" s="129"/>
      <c r="M62" s="121"/>
      <c r="N62" s="130"/>
      <c r="O62" s="123"/>
      <c r="P62" s="124"/>
      <c r="Q62" s="123"/>
      <c r="R62" s="122"/>
      <c r="S62" s="123"/>
      <c r="T62" s="124"/>
      <c r="U62" s="125"/>
      <c r="V62" s="122"/>
      <c r="W62" s="125"/>
      <c r="X62" s="131"/>
      <c r="Y62" s="126"/>
      <c r="Z62" s="127"/>
      <c r="AA62" s="132"/>
      <c r="AB62" s="128"/>
      <c r="AC62" s="128"/>
      <c r="AD62" s="132"/>
      <c r="AH62" s="36"/>
    </row>
    <row r="63" spans="1:34" s="35" customFormat="1" ht="33" customHeight="1" x14ac:dyDescent="0.3">
      <c r="A63" s="47">
        <v>53</v>
      </c>
      <c r="B63" s="310">
        <v>1835</v>
      </c>
      <c r="C63" s="359" t="s">
        <v>44</v>
      </c>
      <c r="D63" s="114">
        <v>9.1</v>
      </c>
      <c r="E63" s="265" t="s">
        <v>359</v>
      </c>
      <c r="F63" s="297">
        <v>150000</v>
      </c>
      <c r="G63" s="231">
        <v>24</v>
      </c>
      <c r="H63" s="312" t="s">
        <v>311</v>
      </c>
      <c r="I63" s="170" t="s">
        <v>58</v>
      </c>
      <c r="J63" s="307" t="s">
        <v>347</v>
      </c>
      <c r="K63" s="306" t="s">
        <v>335</v>
      </c>
      <c r="L63" s="129"/>
      <c r="M63" s="121"/>
      <c r="N63" s="130"/>
      <c r="O63" s="123"/>
      <c r="P63" s="124"/>
      <c r="Q63" s="123"/>
      <c r="R63" s="122"/>
      <c r="S63" s="123"/>
      <c r="T63" s="124"/>
      <c r="U63" s="125"/>
      <c r="V63" s="122"/>
      <c r="W63" s="125"/>
      <c r="X63" s="131"/>
      <c r="Y63" s="126"/>
      <c r="Z63" s="127"/>
      <c r="AA63" s="132"/>
      <c r="AB63" s="128"/>
      <c r="AC63" s="128"/>
      <c r="AD63" s="132"/>
      <c r="AH63" s="36"/>
    </row>
    <row r="64" spans="1:34" s="35" customFormat="1" ht="33" customHeight="1" x14ac:dyDescent="0.3">
      <c r="A64" s="47">
        <v>54</v>
      </c>
      <c r="B64" s="310">
        <v>1836</v>
      </c>
      <c r="C64" s="359" t="s">
        <v>44</v>
      </c>
      <c r="D64" s="311">
        <v>7.6</v>
      </c>
      <c r="E64" s="265" t="s">
        <v>360</v>
      </c>
      <c r="F64" s="297">
        <v>80000</v>
      </c>
      <c r="G64" s="231">
        <v>18</v>
      </c>
      <c r="H64" s="312" t="s">
        <v>361</v>
      </c>
      <c r="I64" s="170" t="s">
        <v>58</v>
      </c>
      <c r="J64" s="307" t="s">
        <v>347</v>
      </c>
      <c r="K64" s="306" t="s">
        <v>335</v>
      </c>
      <c r="L64" s="129"/>
      <c r="M64" s="121"/>
      <c r="N64" s="130"/>
      <c r="O64" s="123"/>
      <c r="P64" s="124"/>
      <c r="Q64" s="123"/>
      <c r="R64" s="122"/>
      <c r="S64" s="123"/>
      <c r="T64" s="124"/>
      <c r="U64" s="125"/>
      <c r="V64" s="122"/>
      <c r="W64" s="125"/>
      <c r="X64" s="131"/>
      <c r="Y64" s="126"/>
      <c r="Z64" s="127"/>
      <c r="AA64" s="132"/>
      <c r="AB64" s="128"/>
      <c r="AC64" s="128"/>
      <c r="AD64" s="132"/>
      <c r="AH64" s="36"/>
    </row>
    <row r="65" spans="1:34" s="35" customFormat="1" ht="33" customHeight="1" x14ac:dyDescent="0.3">
      <c r="A65" s="47">
        <v>55</v>
      </c>
      <c r="B65" s="310">
        <v>1838</v>
      </c>
      <c r="C65" s="359" t="s">
        <v>44</v>
      </c>
      <c r="D65" s="311">
        <v>2.2999999999999998</v>
      </c>
      <c r="E65" s="265" t="s">
        <v>362</v>
      </c>
      <c r="F65" s="297">
        <v>40000</v>
      </c>
      <c r="G65" s="231">
        <v>6</v>
      </c>
      <c r="H65" s="312" t="s">
        <v>183</v>
      </c>
      <c r="I65" s="145" t="s">
        <v>356</v>
      </c>
      <c r="J65" s="307" t="s">
        <v>347</v>
      </c>
      <c r="K65" s="306" t="s">
        <v>335</v>
      </c>
      <c r="L65" s="129"/>
      <c r="M65" s="121"/>
      <c r="N65" s="130"/>
      <c r="O65" s="123"/>
      <c r="P65" s="124"/>
      <c r="Q65" s="123"/>
      <c r="R65" s="122"/>
      <c r="S65" s="123"/>
      <c r="T65" s="124"/>
      <c r="U65" s="125"/>
      <c r="V65" s="122"/>
      <c r="W65" s="125"/>
      <c r="X65" s="131"/>
      <c r="Y65" s="126"/>
      <c r="Z65" s="127"/>
      <c r="AA65" s="132"/>
      <c r="AB65" s="128"/>
      <c r="AC65" s="128"/>
      <c r="AD65" s="132"/>
      <c r="AH65" s="36"/>
    </row>
    <row r="66" spans="1:34" s="35" customFormat="1" ht="33" customHeight="1" x14ac:dyDescent="0.3">
      <c r="A66" s="47">
        <v>56</v>
      </c>
      <c r="B66" s="254">
        <v>1841</v>
      </c>
      <c r="C66" s="359" t="s">
        <v>44</v>
      </c>
      <c r="D66" s="246">
        <v>2.9</v>
      </c>
      <c r="E66" s="263" t="s">
        <v>363</v>
      </c>
      <c r="F66" s="103">
        <v>75000</v>
      </c>
      <c r="G66" s="112">
        <v>12</v>
      </c>
      <c r="H66" s="220" t="s">
        <v>364</v>
      </c>
      <c r="I66" s="51" t="s">
        <v>58</v>
      </c>
      <c r="J66" s="55" t="s">
        <v>325</v>
      </c>
      <c r="K66" s="55" t="s">
        <v>326</v>
      </c>
      <c r="L66" s="129"/>
      <c r="M66" s="121"/>
      <c r="N66" s="130"/>
      <c r="O66" s="123"/>
      <c r="P66" s="124"/>
      <c r="Q66" s="123"/>
      <c r="R66" s="122"/>
      <c r="S66" s="123"/>
      <c r="T66" s="124"/>
      <c r="U66" s="125"/>
      <c r="V66" s="122"/>
      <c r="W66" s="125"/>
      <c r="X66" s="131"/>
      <c r="Y66" s="126"/>
      <c r="Z66" s="127"/>
      <c r="AA66" s="132"/>
      <c r="AB66" s="128"/>
      <c r="AC66" s="128"/>
      <c r="AD66" s="132"/>
      <c r="AH66" s="36"/>
    </row>
    <row r="67" spans="1:34" s="35" customFormat="1" ht="33" customHeight="1" x14ac:dyDescent="0.3">
      <c r="A67" s="47">
        <v>57</v>
      </c>
      <c r="B67" s="254">
        <v>1842</v>
      </c>
      <c r="C67" s="359" t="s">
        <v>44</v>
      </c>
      <c r="D67" s="246">
        <v>8.3000000000000007</v>
      </c>
      <c r="E67" s="263" t="s">
        <v>318</v>
      </c>
      <c r="F67" s="103">
        <v>180000</v>
      </c>
      <c r="G67" s="112">
        <v>36</v>
      </c>
      <c r="H67" s="220" t="s">
        <v>183</v>
      </c>
      <c r="I67" s="53">
        <v>1.1000000000000001</v>
      </c>
      <c r="J67" s="55" t="s">
        <v>325</v>
      </c>
      <c r="K67" s="55" t="s">
        <v>303</v>
      </c>
      <c r="L67" s="129"/>
      <c r="M67" s="121"/>
      <c r="N67" s="130"/>
      <c r="O67" s="123"/>
      <c r="P67" s="124"/>
      <c r="Q67" s="123"/>
      <c r="R67" s="122"/>
      <c r="S67" s="123"/>
      <c r="T67" s="124"/>
      <c r="U67" s="125"/>
      <c r="V67" s="122"/>
      <c r="W67" s="125"/>
      <c r="X67" s="131"/>
      <c r="Y67" s="126"/>
      <c r="Z67" s="127"/>
      <c r="AA67" s="132"/>
      <c r="AB67" s="128"/>
      <c r="AC67" s="128"/>
      <c r="AD67" s="132"/>
      <c r="AH67" s="36"/>
    </row>
    <row r="68" spans="1:34" s="35" customFormat="1" ht="33" customHeight="1" x14ac:dyDescent="0.3">
      <c r="A68" s="47">
        <v>58</v>
      </c>
      <c r="B68" s="254">
        <v>1843</v>
      </c>
      <c r="C68" s="359" t="s">
        <v>44</v>
      </c>
      <c r="D68" s="355">
        <v>6.1</v>
      </c>
      <c r="E68" s="353" t="s">
        <v>390</v>
      </c>
      <c r="F68" s="354">
        <v>150000</v>
      </c>
      <c r="G68" s="348">
        <v>18</v>
      </c>
      <c r="H68" s="377" t="s">
        <v>210</v>
      </c>
      <c r="I68" s="374">
        <v>6.6</v>
      </c>
      <c r="J68" s="55" t="s">
        <v>416</v>
      </c>
      <c r="K68" s="55" t="s">
        <v>417</v>
      </c>
      <c r="L68" s="129"/>
      <c r="M68" s="121"/>
      <c r="N68" s="130"/>
      <c r="O68" s="123"/>
      <c r="P68" s="124"/>
      <c r="Q68" s="123"/>
      <c r="R68" s="122"/>
      <c r="S68" s="123"/>
      <c r="T68" s="124"/>
      <c r="U68" s="125"/>
      <c r="V68" s="122"/>
      <c r="W68" s="125"/>
      <c r="X68" s="131"/>
      <c r="Y68" s="126"/>
      <c r="Z68" s="127"/>
      <c r="AA68" s="132"/>
      <c r="AB68" s="128"/>
      <c r="AC68" s="128"/>
      <c r="AD68" s="132"/>
      <c r="AH68" s="36"/>
    </row>
    <row r="69" spans="1:34" s="35" customFormat="1" ht="33" customHeight="1" x14ac:dyDescent="0.3">
      <c r="A69" s="47">
        <v>59</v>
      </c>
      <c r="B69" s="309">
        <v>1849</v>
      </c>
      <c r="C69" s="361" t="s">
        <v>44</v>
      </c>
      <c r="D69" s="363">
        <v>1.5</v>
      </c>
      <c r="E69" s="260" t="s">
        <v>415</v>
      </c>
      <c r="F69" s="139">
        <v>120000</v>
      </c>
      <c r="G69" s="140">
        <v>18</v>
      </c>
      <c r="H69" s="378" t="s">
        <v>421</v>
      </c>
      <c r="I69" s="71" t="s">
        <v>58</v>
      </c>
      <c r="J69" s="55" t="s">
        <v>416</v>
      </c>
      <c r="K69" s="55" t="s">
        <v>417</v>
      </c>
      <c r="L69" s="129"/>
      <c r="M69" s="121"/>
      <c r="N69" s="130"/>
      <c r="O69" s="123"/>
      <c r="P69" s="124"/>
      <c r="Q69" s="123"/>
      <c r="R69" s="122"/>
      <c r="S69" s="123"/>
      <c r="T69" s="124"/>
      <c r="U69" s="125"/>
      <c r="V69" s="122"/>
      <c r="W69" s="125"/>
      <c r="X69" s="131"/>
      <c r="Y69" s="126"/>
      <c r="Z69" s="127"/>
      <c r="AA69" s="132"/>
      <c r="AB69" s="128"/>
      <c r="AC69" s="128"/>
      <c r="AD69" s="132"/>
      <c r="AH69" s="36"/>
    </row>
    <row r="70" spans="1:34" s="35" customFormat="1" ht="33" customHeight="1" thickBot="1" x14ac:dyDescent="0.35">
      <c r="A70" s="58">
        <v>60</v>
      </c>
      <c r="B70" s="309">
        <v>1850</v>
      </c>
      <c r="C70" s="361" t="s">
        <v>44</v>
      </c>
      <c r="D70" s="363">
        <v>4.2</v>
      </c>
      <c r="E70" s="241" t="s">
        <v>419</v>
      </c>
      <c r="F70" s="139">
        <v>60000</v>
      </c>
      <c r="G70" s="140">
        <v>9</v>
      </c>
      <c r="H70" s="382" t="s">
        <v>200</v>
      </c>
      <c r="I70" s="379" t="s">
        <v>418</v>
      </c>
      <c r="J70" s="218" t="s">
        <v>416</v>
      </c>
      <c r="K70" s="218" t="s">
        <v>417</v>
      </c>
      <c r="L70" s="380"/>
      <c r="M70" s="60"/>
      <c r="N70" s="69"/>
      <c r="O70" s="62"/>
      <c r="P70" s="63"/>
      <c r="Q70" s="62"/>
      <c r="R70" s="61"/>
      <c r="S70" s="62"/>
      <c r="T70" s="63"/>
      <c r="U70" s="64"/>
      <c r="V70" s="61"/>
      <c r="W70" s="64"/>
      <c r="X70" s="381"/>
      <c r="Y70" s="66"/>
      <c r="Z70" s="127"/>
      <c r="AA70" s="132"/>
      <c r="AB70" s="128"/>
      <c r="AC70" s="128"/>
      <c r="AD70" s="132"/>
      <c r="AH70" s="36"/>
    </row>
    <row r="71" spans="1:34" s="35" customFormat="1" ht="14.15" customHeight="1" thickBot="1" x14ac:dyDescent="0.3">
      <c r="A71" s="397" t="s">
        <v>55</v>
      </c>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9"/>
      <c r="AA71" s="148" t="e">
        <f>SUM(#REF!)+AA47</f>
        <v>#REF!</v>
      </c>
      <c r="AB71" s="23" t="e">
        <f>SUM(#REF!)+AB47</f>
        <v>#REF!</v>
      </c>
      <c r="AC71" s="23" t="e">
        <f>SUM(#REF!)+AC47</f>
        <v>#REF!</v>
      </c>
      <c r="AD71" s="23"/>
      <c r="AE71" s="37" t="e">
        <f>SUM(AA71:AC71)</f>
        <v>#REF!</v>
      </c>
      <c r="AF71" s="197"/>
    </row>
    <row r="72" spans="1:34" s="35" customFormat="1" ht="14.15" customHeight="1" thickBot="1" x14ac:dyDescent="0.3">
      <c r="A72" s="153"/>
      <c r="B72" s="146"/>
      <c r="C72" s="154"/>
      <c r="D72" s="146"/>
      <c r="E72" s="146" t="s">
        <v>366</v>
      </c>
      <c r="F72" s="155">
        <f>SUM(F7:F70)</f>
        <v>8951000</v>
      </c>
      <c r="G72" s="146"/>
      <c r="H72" s="146"/>
      <c r="I72" s="146"/>
      <c r="J72" s="146"/>
      <c r="K72" s="152"/>
      <c r="L72" s="146"/>
      <c r="M72" s="146"/>
      <c r="N72" s="146"/>
      <c r="O72" s="146"/>
      <c r="P72" s="146"/>
      <c r="Q72" s="146"/>
      <c r="R72" s="146"/>
      <c r="S72" s="146"/>
      <c r="T72" s="146"/>
      <c r="U72" s="146"/>
      <c r="V72" s="146"/>
      <c r="W72" s="146"/>
      <c r="X72" s="146"/>
      <c r="Y72" s="146"/>
      <c r="Z72" s="156"/>
      <c r="AA72" s="31"/>
      <c r="AB72" s="31"/>
      <c r="AC72" s="31"/>
      <c r="AD72" s="31"/>
      <c r="AE72" s="37"/>
    </row>
    <row r="73" spans="1:34" s="35" customFormat="1" ht="11" customHeight="1" x14ac:dyDescent="0.25">
      <c r="A73"/>
      <c r="B73"/>
      <c r="C73" s="32"/>
      <c r="D73"/>
      <c r="E73"/>
      <c r="F73"/>
      <c r="G73"/>
      <c r="H73"/>
      <c r="I73"/>
      <c r="J73"/>
      <c r="K73"/>
      <c r="L73"/>
      <c r="M73"/>
      <c r="N73"/>
      <c r="O73"/>
      <c r="P73"/>
      <c r="Q73"/>
      <c r="R73"/>
      <c r="S73"/>
      <c r="T73"/>
      <c r="U73"/>
      <c r="V73"/>
      <c r="W73"/>
      <c r="X73"/>
      <c r="Y73"/>
      <c r="Z73"/>
      <c r="AA73"/>
      <c r="AB73"/>
      <c r="AC73"/>
      <c r="AD73"/>
    </row>
    <row r="74" spans="1:34" s="35" customFormat="1" ht="11" customHeight="1" x14ac:dyDescent="0.25">
      <c r="A74"/>
      <c r="B74"/>
      <c r="C74" s="32"/>
      <c r="D74"/>
      <c r="E74"/>
      <c r="F74"/>
      <c r="G74"/>
      <c r="H74"/>
      <c r="I74"/>
      <c r="J74"/>
      <c r="K74"/>
      <c r="L74"/>
      <c r="M74"/>
      <c r="N74"/>
      <c r="O74"/>
      <c r="P74"/>
      <c r="Q74"/>
      <c r="R74"/>
      <c r="S74"/>
      <c r="T74"/>
      <c r="U74"/>
      <c r="V74"/>
      <c r="W74"/>
      <c r="X74"/>
      <c r="Y74"/>
      <c r="Z74"/>
      <c r="AA74"/>
      <c r="AB74"/>
      <c r="AC74"/>
      <c r="AD74"/>
    </row>
    <row r="75" spans="1:34" s="35" customFormat="1" ht="11" customHeight="1" x14ac:dyDescent="0.25">
      <c r="A75"/>
      <c r="B75"/>
      <c r="C75" s="32"/>
      <c r="D75"/>
      <c r="E75"/>
      <c r="F75"/>
      <c r="G75"/>
      <c r="H75"/>
      <c r="I75"/>
      <c r="J75"/>
      <c r="K75"/>
      <c r="L75"/>
      <c r="M75"/>
      <c r="N75"/>
      <c r="O75"/>
      <c r="P75"/>
      <c r="Q75"/>
      <c r="R75"/>
      <c r="S75"/>
      <c r="T75"/>
      <c r="U75"/>
      <c r="V75"/>
      <c r="W75"/>
      <c r="X75"/>
      <c r="Y75"/>
      <c r="Z75"/>
      <c r="AA75"/>
      <c r="AB75"/>
      <c r="AC75"/>
      <c r="AD75"/>
    </row>
    <row r="76" spans="1:34" s="35" customFormat="1" ht="11" customHeight="1" x14ac:dyDescent="0.25">
      <c r="A76"/>
      <c r="B76"/>
      <c r="C76" s="32"/>
      <c r="D76"/>
      <c r="E76"/>
      <c r="F76"/>
      <c r="G76"/>
      <c r="H76"/>
      <c r="I76"/>
      <c r="J76"/>
      <c r="K76"/>
      <c r="L76"/>
      <c r="M76"/>
      <c r="N76"/>
      <c r="O76"/>
      <c r="P76"/>
      <c r="Q76"/>
      <c r="R76"/>
      <c r="S76"/>
      <c r="T76"/>
      <c r="U76"/>
      <c r="V76"/>
      <c r="W76"/>
      <c r="X76"/>
      <c r="Y76"/>
      <c r="Z76"/>
      <c r="AA76"/>
      <c r="AB76"/>
      <c r="AC76" s="83" t="s">
        <v>55</v>
      </c>
      <c r="AD76" s="83"/>
    </row>
    <row r="77" spans="1:34" s="35" customFormat="1" ht="11" customHeight="1" x14ac:dyDescent="0.25">
      <c r="A77"/>
      <c r="B77"/>
      <c r="C77" s="32"/>
      <c r="D77"/>
      <c r="E77"/>
      <c r="F77"/>
      <c r="G77"/>
      <c r="H77"/>
      <c r="I77"/>
      <c r="J77"/>
      <c r="K77"/>
      <c r="L77"/>
      <c r="M77"/>
      <c r="N77"/>
      <c r="O77"/>
      <c r="P77"/>
      <c r="Q77"/>
      <c r="R77"/>
      <c r="S77"/>
      <c r="T77"/>
      <c r="U77"/>
      <c r="V77"/>
      <c r="W77"/>
      <c r="X77"/>
      <c r="Y77"/>
      <c r="Z77"/>
      <c r="AA77"/>
      <c r="AB77"/>
      <c r="AC77"/>
      <c r="AD77"/>
    </row>
    <row r="78" spans="1:34" s="35" customFormat="1" ht="11" customHeight="1" x14ac:dyDescent="0.25">
      <c r="A78"/>
      <c r="B78"/>
      <c r="C78" s="32"/>
      <c r="D78"/>
      <c r="E78"/>
      <c r="F78"/>
      <c r="G78"/>
      <c r="H78"/>
      <c r="I78"/>
      <c r="J78"/>
      <c r="K78"/>
      <c r="L78"/>
      <c r="M78"/>
      <c r="N78"/>
      <c r="O78"/>
      <c r="P78"/>
      <c r="Q78"/>
      <c r="R78"/>
      <c r="S78"/>
      <c r="T78"/>
      <c r="U78"/>
      <c r="V78"/>
      <c r="W78"/>
      <c r="X78"/>
      <c r="Y78"/>
      <c r="Z78"/>
      <c r="AA78"/>
      <c r="AB78"/>
      <c r="AC78"/>
      <c r="AD78"/>
    </row>
    <row r="79" spans="1:34" s="35" customFormat="1" ht="11" customHeight="1" x14ac:dyDescent="0.25">
      <c r="A79"/>
      <c r="B79"/>
      <c r="C79" s="32"/>
      <c r="D79"/>
      <c r="E79"/>
      <c r="F79"/>
      <c r="G79"/>
      <c r="H79"/>
      <c r="I79"/>
      <c r="J79"/>
      <c r="K79"/>
      <c r="L79"/>
      <c r="M79"/>
      <c r="N79"/>
      <c r="O79"/>
      <c r="P79"/>
      <c r="Q79"/>
      <c r="R79"/>
      <c r="S79"/>
      <c r="T79"/>
      <c r="U79"/>
      <c r="V79"/>
      <c r="W79"/>
      <c r="X79"/>
      <c r="Y79"/>
      <c r="Z79"/>
      <c r="AA79"/>
      <c r="AB79"/>
      <c r="AC79"/>
      <c r="AD79"/>
    </row>
    <row r="80" spans="1:34" s="35" customFormat="1" ht="11" customHeight="1" x14ac:dyDescent="0.25">
      <c r="A80"/>
      <c r="B80"/>
      <c r="C80" s="32"/>
      <c r="D80"/>
      <c r="E80"/>
      <c r="F80"/>
      <c r="G80"/>
      <c r="H80"/>
      <c r="I80"/>
      <c r="J80"/>
      <c r="K80"/>
      <c r="L80"/>
      <c r="M80"/>
      <c r="N80"/>
      <c r="O80"/>
      <c r="P80"/>
      <c r="Q80"/>
      <c r="R80"/>
      <c r="S80"/>
      <c r="T80"/>
      <c r="U80"/>
      <c r="V80"/>
      <c r="W80"/>
      <c r="X80"/>
      <c r="Y80"/>
      <c r="Z80"/>
      <c r="AA80"/>
      <c r="AB80"/>
      <c r="AC80"/>
      <c r="AD80"/>
    </row>
    <row r="81" spans="1:30" s="35" customFormat="1" ht="11" customHeight="1" x14ac:dyDescent="0.25">
      <c r="A81"/>
      <c r="B81"/>
      <c r="C81" s="32"/>
      <c r="D81"/>
      <c r="E81"/>
      <c r="F81"/>
      <c r="G81"/>
      <c r="H81"/>
      <c r="I81"/>
      <c r="J81"/>
      <c r="K81"/>
      <c r="L81"/>
      <c r="M81"/>
      <c r="N81"/>
      <c r="O81"/>
      <c r="P81"/>
      <c r="Q81"/>
      <c r="R81"/>
      <c r="S81"/>
      <c r="T81"/>
      <c r="U81"/>
      <c r="V81"/>
      <c r="W81"/>
      <c r="X81"/>
      <c r="Y81"/>
      <c r="Z81"/>
      <c r="AA81"/>
      <c r="AB81"/>
      <c r="AC81"/>
      <c r="AD81"/>
    </row>
    <row r="82" spans="1:30" s="35" customFormat="1" ht="11" customHeight="1" x14ac:dyDescent="0.25">
      <c r="A82"/>
      <c r="B82"/>
      <c r="C82" s="32"/>
      <c r="D82"/>
      <c r="E82"/>
      <c r="F82"/>
      <c r="G82"/>
      <c r="H82"/>
      <c r="I82"/>
      <c r="J82"/>
      <c r="K82"/>
      <c r="L82"/>
      <c r="M82"/>
      <c r="N82"/>
      <c r="O82"/>
      <c r="P82"/>
      <c r="Q82"/>
      <c r="R82"/>
      <c r="S82"/>
      <c r="T82"/>
      <c r="U82"/>
      <c r="V82"/>
      <c r="W82"/>
      <c r="X82"/>
      <c r="Y82"/>
      <c r="Z82"/>
      <c r="AA82"/>
      <c r="AB82"/>
      <c r="AC82"/>
      <c r="AD82"/>
    </row>
    <row r="83" spans="1:30" s="35" customFormat="1" ht="11" customHeight="1" x14ac:dyDescent="0.25">
      <c r="A83"/>
      <c r="B83"/>
      <c r="C83" s="32"/>
      <c r="D83"/>
      <c r="E83"/>
      <c r="F83"/>
      <c r="G83"/>
      <c r="H83"/>
      <c r="I83"/>
      <c r="J83"/>
      <c r="K83"/>
      <c r="L83"/>
      <c r="M83"/>
      <c r="N83"/>
      <c r="O83"/>
      <c r="P83"/>
      <c r="Q83"/>
      <c r="R83"/>
      <c r="S83"/>
      <c r="T83"/>
      <c r="U83"/>
      <c r="V83"/>
      <c r="W83"/>
      <c r="X83"/>
      <c r="Y83"/>
      <c r="Z83"/>
      <c r="AA83"/>
      <c r="AB83"/>
      <c r="AC83"/>
      <c r="AD83"/>
    </row>
    <row r="84" spans="1:30" s="35" customFormat="1" ht="11" customHeight="1" x14ac:dyDescent="0.25">
      <c r="A84"/>
      <c r="B84"/>
      <c r="C84" s="32"/>
      <c r="D84"/>
      <c r="E84"/>
      <c r="F84"/>
      <c r="G84"/>
      <c r="H84"/>
      <c r="I84"/>
      <c r="J84"/>
      <c r="K84"/>
      <c r="L84"/>
      <c r="M84"/>
      <c r="N84"/>
      <c r="O84"/>
      <c r="P84"/>
      <c r="Q84"/>
      <c r="R84"/>
      <c r="S84"/>
      <c r="T84"/>
      <c r="U84"/>
      <c r="V84"/>
      <c r="W84"/>
      <c r="X84"/>
      <c r="Y84"/>
      <c r="Z84"/>
      <c r="AA84"/>
      <c r="AB84"/>
      <c r="AC84"/>
      <c r="AD84"/>
    </row>
    <row r="85" spans="1:30" s="35" customFormat="1" ht="11" customHeight="1" x14ac:dyDescent="0.25">
      <c r="A85"/>
      <c r="B85"/>
      <c r="C85" s="32"/>
      <c r="D85"/>
      <c r="E85"/>
      <c r="F85"/>
      <c r="G85"/>
      <c r="H85"/>
      <c r="I85"/>
      <c r="J85"/>
      <c r="K85"/>
      <c r="L85"/>
      <c r="M85"/>
      <c r="N85"/>
      <c r="O85"/>
      <c r="P85"/>
      <c r="Q85"/>
      <c r="R85"/>
      <c r="S85"/>
      <c r="T85"/>
      <c r="U85"/>
      <c r="V85"/>
      <c r="W85"/>
      <c r="X85"/>
      <c r="Y85"/>
      <c r="Z85"/>
      <c r="AA85"/>
      <c r="AB85"/>
      <c r="AC85"/>
      <c r="AD85"/>
    </row>
    <row r="86" spans="1:30" s="35" customFormat="1" ht="11" customHeight="1" x14ac:dyDescent="0.25">
      <c r="A86"/>
      <c r="B86"/>
      <c r="C86" s="32"/>
      <c r="D86"/>
      <c r="E86"/>
      <c r="F86"/>
      <c r="G86"/>
      <c r="H86"/>
      <c r="I86"/>
      <c r="J86"/>
      <c r="K86"/>
      <c r="L86"/>
      <c r="M86"/>
      <c r="N86"/>
      <c r="O86"/>
      <c r="P86"/>
      <c r="Q86"/>
      <c r="R86"/>
      <c r="S86"/>
      <c r="T86"/>
      <c r="U86"/>
      <c r="V86"/>
      <c r="W86"/>
      <c r="X86"/>
      <c r="Y86"/>
      <c r="Z86"/>
      <c r="AA86"/>
      <c r="AB86"/>
      <c r="AC86"/>
      <c r="AD86"/>
    </row>
    <row r="87" spans="1:30" s="35" customFormat="1" ht="11" customHeight="1" x14ac:dyDescent="0.25">
      <c r="A87"/>
      <c r="B87"/>
      <c r="C87" s="32"/>
      <c r="D87"/>
      <c r="E87"/>
      <c r="F87"/>
      <c r="G87"/>
      <c r="H87"/>
      <c r="I87"/>
      <c r="J87"/>
      <c r="K87"/>
      <c r="L87"/>
      <c r="M87"/>
      <c r="N87"/>
      <c r="O87"/>
      <c r="P87"/>
      <c r="Q87"/>
      <c r="R87"/>
      <c r="S87"/>
      <c r="T87"/>
      <c r="U87"/>
      <c r="V87"/>
      <c r="W87"/>
      <c r="X87"/>
      <c r="Y87"/>
      <c r="Z87"/>
      <c r="AA87"/>
      <c r="AB87"/>
      <c r="AC87"/>
      <c r="AD87"/>
    </row>
    <row r="88" spans="1:30" s="35" customFormat="1" ht="11" customHeight="1" x14ac:dyDescent="0.25">
      <c r="A88"/>
      <c r="B88"/>
      <c r="C88" s="32"/>
      <c r="D88"/>
      <c r="E88"/>
      <c r="F88"/>
      <c r="G88"/>
      <c r="H88"/>
      <c r="I88"/>
      <c r="J88"/>
      <c r="K88"/>
      <c r="L88"/>
      <c r="M88"/>
      <c r="N88"/>
      <c r="O88"/>
      <c r="P88"/>
      <c r="Q88"/>
      <c r="R88"/>
      <c r="S88"/>
      <c r="T88"/>
      <c r="U88"/>
      <c r="V88"/>
      <c r="W88"/>
      <c r="X88"/>
      <c r="Y88"/>
      <c r="Z88"/>
      <c r="AA88"/>
      <c r="AB88"/>
      <c r="AC88"/>
      <c r="AD88"/>
    </row>
    <row r="89" spans="1:30" s="35" customFormat="1" ht="11" customHeight="1" x14ac:dyDescent="0.25">
      <c r="A89"/>
      <c r="B89"/>
      <c r="C89" s="32"/>
      <c r="D89"/>
      <c r="E89"/>
      <c r="F89"/>
      <c r="G89"/>
      <c r="H89"/>
      <c r="I89"/>
      <c r="J89"/>
      <c r="K89"/>
      <c r="L89"/>
      <c r="M89"/>
      <c r="N89"/>
      <c r="O89"/>
      <c r="P89"/>
      <c r="Q89"/>
      <c r="R89"/>
      <c r="S89"/>
      <c r="T89"/>
      <c r="U89"/>
      <c r="V89"/>
      <c r="W89"/>
      <c r="X89"/>
      <c r="Y89"/>
      <c r="Z89"/>
      <c r="AA89"/>
      <c r="AB89"/>
      <c r="AC89"/>
      <c r="AD89"/>
    </row>
    <row r="90" spans="1:30" s="35" customFormat="1" ht="11" customHeight="1" x14ac:dyDescent="0.25">
      <c r="A90"/>
      <c r="B90"/>
      <c r="C90" s="32"/>
      <c r="D90"/>
      <c r="E90"/>
      <c r="F90"/>
      <c r="G90"/>
      <c r="H90"/>
      <c r="I90"/>
      <c r="J90"/>
      <c r="K90"/>
      <c r="L90"/>
      <c r="M90"/>
      <c r="N90"/>
      <c r="O90"/>
      <c r="P90"/>
      <c r="Q90"/>
      <c r="R90"/>
      <c r="S90"/>
      <c r="T90"/>
      <c r="U90"/>
      <c r="V90"/>
      <c r="W90"/>
      <c r="X90"/>
      <c r="Y90"/>
      <c r="Z90"/>
      <c r="AA90"/>
      <c r="AB90"/>
      <c r="AC90"/>
      <c r="AD90"/>
    </row>
    <row r="91" spans="1:30" s="35" customFormat="1" ht="11" customHeight="1" x14ac:dyDescent="0.25">
      <c r="A91"/>
      <c r="B91"/>
      <c r="C91" s="32"/>
      <c r="D91"/>
      <c r="E91"/>
      <c r="F91"/>
      <c r="G91"/>
      <c r="H91"/>
      <c r="I91"/>
      <c r="J91"/>
      <c r="K91"/>
      <c r="L91"/>
      <c r="M91"/>
      <c r="N91"/>
      <c r="O91"/>
      <c r="P91"/>
      <c r="Q91"/>
      <c r="R91"/>
      <c r="S91"/>
      <c r="T91"/>
      <c r="U91"/>
      <c r="V91"/>
      <c r="W91"/>
      <c r="X91"/>
      <c r="Y91"/>
      <c r="Z91"/>
      <c r="AA91"/>
      <c r="AB91"/>
      <c r="AC91"/>
      <c r="AD91"/>
    </row>
    <row r="92" spans="1:30" s="35" customFormat="1" ht="11" customHeight="1" x14ac:dyDescent="0.25">
      <c r="A92"/>
      <c r="B92"/>
      <c r="C92" s="32"/>
      <c r="D92"/>
      <c r="E92"/>
      <c r="F92"/>
      <c r="G92"/>
      <c r="H92"/>
      <c r="I92"/>
      <c r="J92"/>
      <c r="K92"/>
      <c r="L92"/>
      <c r="M92"/>
      <c r="N92"/>
      <c r="O92"/>
      <c r="P92"/>
      <c r="Q92"/>
      <c r="R92"/>
      <c r="S92"/>
      <c r="T92"/>
      <c r="U92"/>
      <c r="V92"/>
      <c r="W92"/>
      <c r="X92"/>
      <c r="Y92"/>
      <c r="Z92"/>
      <c r="AA92"/>
      <c r="AB92"/>
      <c r="AC92"/>
      <c r="AD92"/>
    </row>
    <row r="93" spans="1:30" s="35" customFormat="1" ht="11" customHeight="1" x14ac:dyDescent="0.25">
      <c r="A93"/>
      <c r="B93"/>
      <c r="C93" s="32"/>
      <c r="D93"/>
      <c r="E93"/>
      <c r="F93"/>
      <c r="G93"/>
      <c r="H93"/>
      <c r="I93"/>
      <c r="J93"/>
      <c r="K93"/>
      <c r="L93"/>
      <c r="M93"/>
      <c r="N93"/>
      <c r="O93"/>
      <c r="P93"/>
      <c r="Q93"/>
      <c r="R93"/>
      <c r="S93"/>
      <c r="T93"/>
      <c r="U93"/>
      <c r="V93"/>
      <c r="W93"/>
      <c r="X93"/>
      <c r="Y93"/>
      <c r="Z93"/>
      <c r="AA93"/>
      <c r="AB93"/>
      <c r="AC93"/>
      <c r="AD93"/>
    </row>
    <row r="94" spans="1:30" s="35" customFormat="1" ht="11" customHeight="1" x14ac:dyDescent="0.25">
      <c r="A94"/>
      <c r="B94"/>
      <c r="C94" s="32"/>
      <c r="D94"/>
      <c r="E94"/>
      <c r="F94"/>
      <c r="G94"/>
      <c r="H94"/>
      <c r="I94"/>
      <c r="J94"/>
      <c r="K94"/>
      <c r="L94"/>
      <c r="M94"/>
      <c r="N94"/>
      <c r="O94"/>
      <c r="P94"/>
      <c r="Q94"/>
      <c r="R94"/>
      <c r="S94"/>
      <c r="T94"/>
      <c r="U94"/>
      <c r="V94"/>
      <c r="W94"/>
      <c r="X94"/>
      <c r="Y94"/>
      <c r="Z94"/>
      <c r="AA94"/>
      <c r="AB94"/>
      <c r="AC94"/>
      <c r="AD94"/>
    </row>
    <row r="95" spans="1:30" s="35" customFormat="1" ht="11" customHeight="1" x14ac:dyDescent="0.25">
      <c r="A95"/>
      <c r="B95"/>
      <c r="C95" s="32"/>
      <c r="D95"/>
      <c r="E95"/>
      <c r="F95"/>
      <c r="G95"/>
      <c r="H95"/>
      <c r="I95"/>
      <c r="J95"/>
      <c r="K95"/>
      <c r="L95"/>
      <c r="M95"/>
      <c r="N95"/>
      <c r="O95"/>
      <c r="P95"/>
      <c r="Q95"/>
      <c r="R95"/>
      <c r="S95"/>
      <c r="T95"/>
      <c r="U95"/>
      <c r="V95"/>
      <c r="W95"/>
      <c r="X95"/>
      <c r="Y95"/>
      <c r="Z95"/>
      <c r="AA95"/>
      <c r="AB95"/>
      <c r="AC95"/>
      <c r="AD95"/>
    </row>
    <row r="96" spans="1:30" s="35" customFormat="1" ht="11" customHeight="1" x14ac:dyDescent="0.25">
      <c r="A96"/>
      <c r="B96"/>
      <c r="C96" s="32"/>
      <c r="D96"/>
      <c r="E96"/>
      <c r="F96"/>
      <c r="G96"/>
      <c r="H96"/>
      <c r="I96"/>
      <c r="J96"/>
      <c r="K96"/>
      <c r="L96"/>
      <c r="M96"/>
      <c r="N96"/>
      <c r="O96"/>
      <c r="P96"/>
      <c r="Q96"/>
      <c r="R96"/>
      <c r="S96"/>
      <c r="T96"/>
      <c r="U96"/>
      <c r="V96"/>
      <c r="W96"/>
      <c r="X96"/>
      <c r="Y96"/>
      <c r="Z96"/>
      <c r="AA96"/>
      <c r="AB96"/>
      <c r="AC96"/>
      <c r="AD96"/>
    </row>
    <row r="97" spans="1:30" s="35" customFormat="1" ht="11" customHeight="1" x14ac:dyDescent="0.25">
      <c r="A97"/>
      <c r="B97"/>
      <c r="C97" s="32"/>
      <c r="D97"/>
      <c r="E97"/>
      <c r="F97"/>
      <c r="G97"/>
      <c r="H97"/>
      <c r="I97"/>
      <c r="J97"/>
      <c r="K97"/>
      <c r="L97"/>
      <c r="M97"/>
      <c r="N97"/>
      <c r="O97"/>
      <c r="P97"/>
      <c r="Q97"/>
      <c r="R97"/>
      <c r="S97"/>
      <c r="T97"/>
      <c r="U97"/>
      <c r="V97"/>
      <c r="W97"/>
      <c r="X97"/>
      <c r="Y97"/>
      <c r="Z97"/>
      <c r="AA97"/>
      <c r="AB97"/>
      <c r="AC97"/>
      <c r="AD97"/>
    </row>
    <row r="98" spans="1:30" ht="11" customHeight="1" x14ac:dyDescent="0.25"/>
    <row r="99" spans="1:30" ht="11" customHeight="1" x14ac:dyDescent="0.25"/>
    <row r="100" spans="1:30" ht="11" customHeight="1" x14ac:dyDescent="0.25"/>
    <row r="101" spans="1:30" ht="11" customHeight="1" x14ac:dyDescent="0.25"/>
    <row r="102" spans="1:30" ht="11" customHeight="1" x14ac:dyDescent="0.25"/>
    <row r="103" spans="1:30" ht="11" customHeight="1" x14ac:dyDescent="0.25"/>
    <row r="104" spans="1:30" ht="11" customHeight="1" x14ac:dyDescent="0.25"/>
    <row r="105" spans="1:30" ht="11" customHeight="1" x14ac:dyDescent="0.25"/>
    <row r="106" spans="1:30" ht="11" customHeight="1" x14ac:dyDescent="0.25"/>
    <row r="107" spans="1:30" ht="11" customHeight="1" x14ac:dyDescent="0.25"/>
    <row r="108" spans="1:30" ht="11" customHeight="1" x14ac:dyDescent="0.25"/>
    <row r="109" spans="1:30" ht="11" customHeight="1" x14ac:dyDescent="0.25"/>
    <row r="110" spans="1:30" ht="11" customHeight="1" x14ac:dyDescent="0.25"/>
    <row r="111" spans="1:30" ht="11" customHeight="1" x14ac:dyDescent="0.25"/>
    <row r="112" spans="1:30" ht="11" customHeight="1" x14ac:dyDescent="0.25"/>
    <row r="113" ht="11" customHeight="1" x14ac:dyDescent="0.25"/>
    <row r="114" ht="11" customHeight="1" x14ac:dyDescent="0.25"/>
    <row r="115" ht="11" customHeight="1" x14ac:dyDescent="0.25"/>
    <row r="116" ht="11" customHeight="1" x14ac:dyDescent="0.25"/>
    <row r="117" ht="11" customHeight="1" x14ac:dyDescent="0.25"/>
    <row r="118" ht="11" customHeight="1" x14ac:dyDescent="0.25"/>
    <row r="119" ht="11" customHeight="1" x14ac:dyDescent="0.25"/>
    <row r="120" ht="11" customHeight="1" x14ac:dyDescent="0.25"/>
    <row r="121" ht="11" customHeight="1" x14ac:dyDescent="0.25"/>
    <row r="122" ht="11" customHeight="1" x14ac:dyDescent="0.25"/>
    <row r="123" ht="11" customHeight="1" x14ac:dyDescent="0.25"/>
    <row r="124" ht="11" customHeight="1" x14ac:dyDescent="0.25"/>
    <row r="125" ht="11" customHeight="1" x14ac:dyDescent="0.25"/>
    <row r="126" ht="11" customHeight="1" x14ac:dyDescent="0.25"/>
    <row r="127" ht="11" customHeight="1" x14ac:dyDescent="0.25"/>
    <row r="128" ht="11" customHeight="1" x14ac:dyDescent="0.25"/>
    <row r="129" ht="11" customHeight="1" x14ac:dyDescent="0.25"/>
    <row r="130" ht="11" customHeight="1" x14ac:dyDescent="0.25"/>
    <row r="131" ht="11" customHeight="1" x14ac:dyDescent="0.25"/>
    <row r="132" ht="11" customHeight="1" x14ac:dyDescent="0.25"/>
    <row r="133" ht="11" customHeight="1" x14ac:dyDescent="0.25"/>
    <row r="134" ht="11" customHeight="1" x14ac:dyDescent="0.25"/>
    <row r="135" ht="11" customHeight="1" x14ac:dyDescent="0.25"/>
    <row r="136" ht="11" customHeight="1" x14ac:dyDescent="0.25"/>
    <row r="137" ht="11" customHeight="1" x14ac:dyDescent="0.25"/>
    <row r="138" ht="11" customHeight="1" x14ac:dyDescent="0.25"/>
    <row r="139" ht="11" customHeight="1" x14ac:dyDescent="0.25"/>
    <row r="140" ht="11" customHeight="1" x14ac:dyDescent="0.25"/>
    <row r="141" ht="11" customHeight="1" x14ac:dyDescent="0.25"/>
    <row r="142" ht="11" customHeight="1" x14ac:dyDescent="0.25"/>
    <row r="143" ht="11" customHeight="1" x14ac:dyDescent="0.25"/>
    <row r="144" ht="11" customHeight="1" x14ac:dyDescent="0.25"/>
    <row r="145" ht="11" customHeight="1" x14ac:dyDescent="0.25"/>
    <row r="146" ht="11" customHeight="1" x14ac:dyDescent="0.25"/>
    <row r="147" ht="11" customHeight="1" x14ac:dyDescent="0.25"/>
    <row r="148" ht="11" customHeight="1" x14ac:dyDescent="0.25"/>
    <row r="149" ht="11" customHeight="1" x14ac:dyDescent="0.25"/>
    <row r="150" ht="11" customHeight="1" x14ac:dyDescent="0.25"/>
    <row r="151" ht="11" customHeight="1" x14ac:dyDescent="0.25"/>
    <row r="152" ht="11" customHeight="1" x14ac:dyDescent="0.25"/>
    <row r="153" ht="11" customHeight="1" x14ac:dyDescent="0.25"/>
    <row r="154" ht="11" customHeight="1" x14ac:dyDescent="0.25"/>
    <row r="155" ht="11" customHeight="1" x14ac:dyDescent="0.25"/>
    <row r="156" ht="11" customHeight="1" x14ac:dyDescent="0.25"/>
    <row r="157" ht="11" customHeight="1" x14ac:dyDescent="0.25"/>
    <row r="158" ht="11" customHeight="1" x14ac:dyDescent="0.25"/>
    <row r="159" ht="11" customHeight="1" x14ac:dyDescent="0.25"/>
    <row r="160" ht="11" customHeight="1" x14ac:dyDescent="0.25"/>
    <row r="161" ht="11" customHeight="1" x14ac:dyDescent="0.25"/>
    <row r="162" ht="11" customHeight="1" x14ac:dyDescent="0.25"/>
    <row r="163" ht="11" customHeight="1" x14ac:dyDescent="0.25"/>
    <row r="164" ht="11" customHeight="1" x14ac:dyDescent="0.25"/>
    <row r="165" ht="11" customHeight="1" x14ac:dyDescent="0.25"/>
    <row r="166" ht="11" customHeight="1" x14ac:dyDescent="0.25"/>
    <row r="167" ht="11" customHeight="1" x14ac:dyDescent="0.25"/>
    <row r="168" ht="11" customHeight="1" x14ac:dyDescent="0.25"/>
    <row r="169" ht="11" customHeight="1" x14ac:dyDescent="0.25"/>
    <row r="170" ht="11" customHeight="1" x14ac:dyDescent="0.25"/>
    <row r="171" ht="11" customHeight="1" x14ac:dyDescent="0.25"/>
    <row r="172" ht="11" customHeight="1" x14ac:dyDescent="0.25"/>
    <row r="173" ht="11" customHeight="1" x14ac:dyDescent="0.25"/>
    <row r="174" ht="11" customHeight="1" x14ac:dyDescent="0.25"/>
    <row r="175" ht="11" customHeight="1" x14ac:dyDescent="0.25"/>
    <row r="176" ht="11" customHeight="1" x14ac:dyDescent="0.25"/>
    <row r="177" ht="11" customHeight="1" x14ac:dyDescent="0.25"/>
    <row r="178" ht="11" customHeight="1" x14ac:dyDescent="0.25"/>
    <row r="179" ht="11" customHeight="1" x14ac:dyDescent="0.25"/>
    <row r="180" ht="11" customHeight="1" x14ac:dyDescent="0.25"/>
    <row r="181" ht="11" customHeight="1" x14ac:dyDescent="0.25"/>
    <row r="182" ht="11" customHeight="1" x14ac:dyDescent="0.25"/>
    <row r="183" ht="11" customHeight="1" x14ac:dyDescent="0.25"/>
    <row r="184" ht="11" customHeight="1" x14ac:dyDescent="0.25"/>
    <row r="185" ht="11" customHeight="1" x14ac:dyDescent="0.25"/>
    <row r="186" ht="11" customHeight="1" x14ac:dyDescent="0.25"/>
    <row r="187" ht="11" customHeight="1" x14ac:dyDescent="0.25"/>
    <row r="188" ht="11" customHeight="1" x14ac:dyDescent="0.25"/>
    <row r="189" ht="11" customHeight="1" x14ac:dyDescent="0.25"/>
    <row r="190" ht="11" customHeight="1" x14ac:dyDescent="0.25"/>
    <row r="191" ht="11" customHeight="1" x14ac:dyDescent="0.25"/>
    <row r="192" ht="11" customHeight="1" x14ac:dyDescent="0.25"/>
    <row r="193" ht="11" customHeight="1" x14ac:dyDescent="0.25"/>
    <row r="194" ht="11" customHeight="1" x14ac:dyDescent="0.25"/>
    <row r="195" ht="11" customHeight="1" x14ac:dyDescent="0.25"/>
    <row r="196" ht="11" customHeight="1" x14ac:dyDescent="0.25"/>
    <row r="197" ht="11" customHeight="1" x14ac:dyDescent="0.25"/>
    <row r="198" ht="11" customHeight="1" x14ac:dyDescent="0.25"/>
    <row r="199" ht="11" customHeight="1" x14ac:dyDescent="0.25"/>
    <row r="200" ht="11" customHeight="1" x14ac:dyDescent="0.25"/>
    <row r="201" ht="11" customHeight="1" x14ac:dyDescent="0.25"/>
    <row r="202" ht="11" customHeight="1" x14ac:dyDescent="0.25"/>
    <row r="203" ht="11" customHeight="1" x14ac:dyDescent="0.25"/>
    <row r="204" ht="11" customHeight="1" x14ac:dyDescent="0.25"/>
    <row r="205" ht="11" customHeight="1" x14ac:dyDescent="0.25"/>
    <row r="206" ht="11" customHeight="1" x14ac:dyDescent="0.25"/>
    <row r="207" ht="11" customHeight="1" x14ac:dyDescent="0.25"/>
    <row r="208" ht="11" customHeight="1" x14ac:dyDescent="0.25"/>
    <row r="209" ht="11" customHeight="1" x14ac:dyDescent="0.25"/>
    <row r="210" ht="11" customHeight="1" x14ac:dyDescent="0.25"/>
    <row r="211" ht="11" customHeight="1" x14ac:dyDescent="0.25"/>
    <row r="212" ht="11" customHeight="1" x14ac:dyDescent="0.25"/>
    <row r="213" ht="11" customHeight="1" x14ac:dyDescent="0.25"/>
    <row r="214" ht="11" customHeight="1" x14ac:dyDescent="0.25"/>
    <row r="215" ht="11" customHeight="1" x14ac:dyDescent="0.25"/>
    <row r="216" ht="11" customHeight="1" x14ac:dyDescent="0.25"/>
    <row r="217" ht="11" customHeight="1" x14ac:dyDescent="0.25"/>
    <row r="218" ht="11" customHeight="1" x14ac:dyDescent="0.25"/>
    <row r="219" ht="11" customHeight="1" x14ac:dyDescent="0.25"/>
    <row r="220" ht="11" customHeight="1" x14ac:dyDescent="0.25"/>
    <row r="221" ht="11" customHeight="1" x14ac:dyDescent="0.25"/>
    <row r="222" ht="11" customHeight="1" x14ac:dyDescent="0.25"/>
    <row r="223" ht="11" customHeight="1" x14ac:dyDescent="0.25"/>
    <row r="224" ht="11" customHeight="1" x14ac:dyDescent="0.25"/>
    <row r="225" ht="11" customHeight="1" x14ac:dyDescent="0.25"/>
    <row r="226" ht="11" customHeight="1" x14ac:dyDescent="0.25"/>
    <row r="227" ht="11" customHeight="1" x14ac:dyDescent="0.25"/>
    <row r="228" ht="11" customHeight="1" x14ac:dyDescent="0.25"/>
    <row r="229" ht="11" customHeight="1" x14ac:dyDescent="0.25"/>
    <row r="230" ht="11" customHeight="1" x14ac:dyDescent="0.25"/>
    <row r="231" ht="11" customHeight="1" x14ac:dyDescent="0.25"/>
    <row r="232" ht="11" customHeight="1" x14ac:dyDescent="0.25"/>
    <row r="233" ht="11" customHeight="1" x14ac:dyDescent="0.25"/>
    <row r="234" ht="11" customHeight="1" x14ac:dyDescent="0.25"/>
    <row r="235" ht="11" customHeight="1" x14ac:dyDescent="0.25"/>
    <row r="236" ht="11" customHeight="1" x14ac:dyDescent="0.25"/>
    <row r="237" ht="11" customHeight="1" x14ac:dyDescent="0.25"/>
    <row r="238" ht="11" customHeight="1" x14ac:dyDescent="0.25"/>
    <row r="239" ht="11" customHeight="1" x14ac:dyDescent="0.25"/>
    <row r="240" ht="11" customHeight="1" x14ac:dyDescent="0.25"/>
    <row r="241" ht="11" customHeight="1" x14ac:dyDescent="0.25"/>
    <row r="242" ht="11" customHeight="1" x14ac:dyDescent="0.25"/>
    <row r="243" ht="11" customHeight="1" x14ac:dyDescent="0.25"/>
    <row r="244" ht="11" customHeight="1" x14ac:dyDescent="0.25"/>
    <row r="245" ht="11" customHeight="1" x14ac:dyDescent="0.25"/>
    <row r="246" ht="11" customHeight="1" x14ac:dyDescent="0.25"/>
    <row r="247" ht="11" customHeight="1" x14ac:dyDescent="0.25"/>
    <row r="248" ht="11" customHeight="1" x14ac:dyDescent="0.25"/>
    <row r="249" ht="11" customHeight="1" x14ac:dyDescent="0.25"/>
    <row r="250" ht="11" customHeight="1" x14ac:dyDescent="0.25"/>
    <row r="251" ht="11" customHeight="1" x14ac:dyDescent="0.25"/>
    <row r="252" ht="11" customHeight="1" x14ac:dyDescent="0.25"/>
    <row r="253" ht="11" customHeight="1" x14ac:dyDescent="0.25"/>
    <row r="254" ht="11" customHeight="1" x14ac:dyDescent="0.25"/>
    <row r="255" ht="11" customHeight="1" x14ac:dyDescent="0.25"/>
    <row r="256" ht="11" customHeight="1" x14ac:dyDescent="0.25"/>
    <row r="257" ht="11" customHeight="1" x14ac:dyDescent="0.25"/>
    <row r="258" ht="11" customHeight="1" x14ac:dyDescent="0.25"/>
    <row r="259" ht="11" customHeight="1" x14ac:dyDescent="0.25"/>
    <row r="260" ht="11" customHeight="1" x14ac:dyDescent="0.25"/>
    <row r="261" ht="11" customHeight="1" x14ac:dyDescent="0.25"/>
    <row r="262" ht="11" customHeight="1" x14ac:dyDescent="0.25"/>
    <row r="263" ht="11" customHeight="1" x14ac:dyDescent="0.25"/>
    <row r="264" ht="11" customHeight="1" x14ac:dyDescent="0.25"/>
    <row r="265" ht="11" customHeight="1" x14ac:dyDescent="0.25"/>
    <row r="266" ht="11" customHeight="1" x14ac:dyDescent="0.25"/>
    <row r="267" ht="11" customHeight="1" x14ac:dyDescent="0.25"/>
    <row r="268" ht="11" customHeight="1" x14ac:dyDescent="0.25"/>
    <row r="269" ht="11" customHeight="1" x14ac:dyDescent="0.25"/>
    <row r="270" ht="11" customHeight="1" x14ac:dyDescent="0.25"/>
    <row r="271" ht="11" customHeight="1" x14ac:dyDescent="0.25"/>
    <row r="272" ht="11" customHeight="1" x14ac:dyDescent="0.25"/>
    <row r="273" ht="11" customHeight="1" x14ac:dyDescent="0.25"/>
    <row r="274" ht="11" customHeight="1" x14ac:dyDescent="0.25"/>
    <row r="275" ht="11" customHeight="1" x14ac:dyDescent="0.25"/>
    <row r="276" ht="11" customHeight="1" x14ac:dyDescent="0.25"/>
    <row r="277" ht="11" customHeight="1" x14ac:dyDescent="0.25"/>
    <row r="278" ht="11" customHeight="1" x14ac:dyDescent="0.25"/>
    <row r="279" ht="11" customHeight="1" x14ac:dyDescent="0.25"/>
    <row r="280" ht="11" customHeight="1" x14ac:dyDescent="0.25"/>
    <row r="281" ht="11" customHeight="1" x14ac:dyDescent="0.25"/>
  </sheetData>
  <mergeCells count="1">
    <mergeCell ref="A71:Z71"/>
  </mergeCells>
  <phoneticPr fontId="0" type="noConversion"/>
  <dataValidations disablePrompts="1" count="1">
    <dataValidation type="list" allowBlank="1" showInputMessage="1" showErrorMessage="1" sqref="W49:W70 Q49:Q70 S49:S70 U49:U70 Y49:Y70 O49:O70 S7:S30 Y7:Y30 W7:W30 O7:O30 U7:U30 Q7:Q30 W32:W46 U32:U46 S32:S46 O32:O46 Q32:Q46 Y32:Y46">
      <formula1>#REF!</formula1>
    </dataValidation>
  </dataValidations>
  <hyperlinks>
    <hyperlink ref="C58" r:id="rId1"/>
    <hyperlink ref="C59" r:id="rId2"/>
    <hyperlink ref="C60" r:id="rId3"/>
    <hyperlink ref="C61" r:id="rId4"/>
    <hyperlink ref="C66" r:id="rId5"/>
    <hyperlink ref="C56" r:id="rId6"/>
    <hyperlink ref="C57" r:id="rId7"/>
    <hyperlink ref="C32" r:id="rId8"/>
    <hyperlink ref="C34" r:id="rId9"/>
    <hyperlink ref="C35" r:id="rId10"/>
    <hyperlink ref="C36" r:id="rId11"/>
    <hyperlink ref="C37" r:id="rId12"/>
    <hyperlink ref="C39" r:id="rId13"/>
    <hyperlink ref="C41" r:id="rId14"/>
    <hyperlink ref="C44" r:id="rId15"/>
    <hyperlink ref="C50" r:id="rId16"/>
    <hyperlink ref="C51" r:id="rId17"/>
    <hyperlink ref="C52" r:id="rId18"/>
    <hyperlink ref="C53" r:id="rId19"/>
    <hyperlink ref="C54" r:id="rId20"/>
    <hyperlink ref="C55" r:id="rId21"/>
    <hyperlink ref="C62" r:id="rId22"/>
    <hyperlink ref="C63" r:id="rId23"/>
    <hyperlink ref="C64" r:id="rId24"/>
    <hyperlink ref="C65" r:id="rId25"/>
    <hyperlink ref="C40" r:id="rId26"/>
    <hyperlink ref="C49" r:id="rId27"/>
    <hyperlink ref="C7" r:id="rId28"/>
    <hyperlink ref="C8" r:id="rId29"/>
    <hyperlink ref="C9" r:id="rId30"/>
    <hyperlink ref="C10" r:id="rId31"/>
    <hyperlink ref="C11" r:id="rId32"/>
    <hyperlink ref="C12" r:id="rId33"/>
    <hyperlink ref="C13" r:id="rId34"/>
    <hyperlink ref="C23" r:id="rId35"/>
    <hyperlink ref="C24" r:id="rId36"/>
    <hyperlink ref="C14" r:id="rId37"/>
    <hyperlink ref="C15" r:id="rId38"/>
    <hyperlink ref="C16" r:id="rId39"/>
    <hyperlink ref="C17" r:id="rId40"/>
    <hyperlink ref="C19" r:id="rId41"/>
    <hyperlink ref="C22" r:id="rId42" display="WS"/>
    <hyperlink ref="C46" r:id="rId43"/>
    <hyperlink ref="C67" r:id="rId44"/>
    <hyperlink ref="C28" r:id="rId45" display="WS"/>
    <hyperlink ref="C21" r:id="rId46" display="TRP"/>
    <hyperlink ref="C25" r:id="rId47"/>
    <hyperlink ref="C26" r:id="rId48"/>
    <hyperlink ref="C27" r:id="rId49"/>
    <hyperlink ref="C29" r:id="rId50"/>
    <hyperlink ref="C30" r:id="rId51"/>
    <hyperlink ref="C33" r:id="rId52"/>
    <hyperlink ref="C42" r:id="rId53"/>
    <hyperlink ref="C45" r:id="rId54"/>
    <hyperlink ref="C68" r:id="rId55"/>
    <hyperlink ref="C69" r:id="rId56"/>
    <hyperlink ref="C70" r:id="rId57"/>
    <hyperlink ref="C38" r:id="rId58"/>
    <hyperlink ref="C18" r:id="rId59"/>
    <hyperlink ref="C43" r:id="rId60"/>
  </hyperlinks>
  <pageMargins left="0.75" right="0.25" top="0.24" bottom="0.25" header="0.5" footer="0.5"/>
  <pageSetup scale="99" fitToHeight="0" orientation="landscape" r:id="rId61"/>
  <headerFooter alignWithMargins="0"/>
  <rowBreaks count="2" manualBreakCount="2">
    <brk id="30" max="30" man="1"/>
    <brk id="47"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zoomScale="104" zoomScaleNormal="104" workbookViewId="0">
      <pane ySplit="3" topLeftCell="A4" activePane="bottomLeft" state="frozen"/>
      <selection pane="bottomLeft" activeCell="C12" sqref="C12"/>
    </sheetView>
  </sheetViews>
  <sheetFormatPr defaultRowHeight="12.5" x14ac:dyDescent="0.25"/>
  <cols>
    <col min="1" max="1" width="4.6328125" customWidth="1"/>
    <col min="2" max="2" width="6.6328125" customWidth="1"/>
    <col min="3" max="3" width="8.6328125" style="32" customWidth="1"/>
    <col min="4" max="4" width="5.6328125" customWidth="1"/>
    <col min="5" max="5" width="46.6328125" customWidth="1"/>
    <col min="6" max="6" width="9.6328125" customWidth="1"/>
    <col min="7" max="7" width="5.6328125" customWidth="1"/>
    <col min="8" max="8" width="8.6328125" customWidth="1"/>
    <col min="9" max="9" width="6.6328125" customWidth="1"/>
    <col min="10" max="10" width="30.6328125" customWidth="1"/>
  </cols>
  <sheetData>
    <row r="1" spans="1:10" ht="30" customHeight="1" x14ac:dyDescent="0.3">
      <c r="A1" s="400" t="s">
        <v>79</v>
      </c>
      <c r="B1" s="400"/>
      <c r="C1" s="400"/>
      <c r="D1" s="400"/>
      <c r="E1" s="400"/>
      <c r="F1" s="400"/>
      <c r="G1" s="400"/>
      <c r="H1" s="400"/>
      <c r="I1" s="400"/>
      <c r="J1" s="400"/>
    </row>
    <row r="2" spans="1:10" ht="54" customHeight="1" x14ac:dyDescent="0.25">
      <c r="A2" s="24" t="s">
        <v>41</v>
      </c>
      <c r="B2" s="7" t="s">
        <v>16</v>
      </c>
      <c r="C2" s="7" t="s">
        <v>15</v>
      </c>
      <c r="D2" s="8" t="s">
        <v>63</v>
      </c>
      <c r="E2" s="9" t="s">
        <v>54</v>
      </c>
      <c r="F2" s="8" t="s">
        <v>13</v>
      </c>
      <c r="G2" s="8" t="s">
        <v>87</v>
      </c>
      <c r="H2" s="8" t="s">
        <v>82</v>
      </c>
      <c r="I2" s="8" t="s">
        <v>17</v>
      </c>
      <c r="J2" s="10" t="s">
        <v>73</v>
      </c>
    </row>
    <row r="3" spans="1:10" x14ac:dyDescent="0.25">
      <c r="A3" s="38" t="s">
        <v>56</v>
      </c>
      <c r="B3" s="38" t="s">
        <v>56</v>
      </c>
      <c r="C3" s="38" t="s">
        <v>56</v>
      </c>
      <c r="D3" s="38" t="s">
        <v>56</v>
      </c>
      <c r="E3" s="38" t="s">
        <v>56</v>
      </c>
      <c r="F3" s="38" t="s">
        <v>56</v>
      </c>
      <c r="G3" s="38" t="s">
        <v>56</v>
      </c>
      <c r="H3" s="38" t="s">
        <v>56</v>
      </c>
      <c r="I3" s="38" t="s">
        <v>56</v>
      </c>
      <c r="J3" s="38" t="s">
        <v>56</v>
      </c>
    </row>
    <row r="4" spans="1:10" ht="13" x14ac:dyDescent="0.3">
      <c r="A4" s="75" t="s">
        <v>392</v>
      </c>
      <c r="B4" s="76"/>
      <c r="C4" s="418"/>
      <c r="D4" s="419"/>
      <c r="E4" s="322"/>
      <c r="F4" s="322"/>
      <c r="G4" s="356"/>
      <c r="H4" s="356"/>
      <c r="I4" s="356"/>
      <c r="J4" s="357"/>
    </row>
    <row r="5" spans="1:10" ht="30.75" customHeight="1" x14ac:dyDescent="0.3">
      <c r="A5" s="199">
        <v>1</v>
      </c>
      <c r="B5" s="352">
        <v>1706</v>
      </c>
      <c r="C5" s="359" t="s">
        <v>44</v>
      </c>
      <c r="D5" s="349">
        <v>10.7</v>
      </c>
      <c r="E5" s="200" t="s">
        <v>215</v>
      </c>
      <c r="F5" s="201">
        <v>180000</v>
      </c>
      <c r="G5" s="202">
        <v>18</v>
      </c>
      <c r="H5" s="198" t="s">
        <v>194</v>
      </c>
      <c r="I5" s="324" t="s">
        <v>58</v>
      </c>
      <c r="J5" s="204" t="s">
        <v>422</v>
      </c>
    </row>
    <row r="6" spans="1:10" ht="30.75" customHeight="1" x14ac:dyDescent="0.3">
      <c r="A6" s="216">
        <v>2</v>
      </c>
      <c r="B6" s="352">
        <v>1722</v>
      </c>
      <c r="C6" s="359" t="s">
        <v>44</v>
      </c>
      <c r="D6" s="349">
        <v>10.7</v>
      </c>
      <c r="E6" s="200" t="s">
        <v>225</v>
      </c>
      <c r="F6" s="201">
        <v>60000</v>
      </c>
      <c r="G6" s="202">
        <v>24</v>
      </c>
      <c r="H6" s="70" t="s">
        <v>231</v>
      </c>
      <c r="I6" s="324" t="s">
        <v>58</v>
      </c>
      <c r="J6" s="204" t="s">
        <v>425</v>
      </c>
    </row>
    <row r="7" spans="1:10" ht="45" customHeight="1" x14ac:dyDescent="0.3">
      <c r="A7" s="347">
        <v>3</v>
      </c>
      <c r="B7" s="352">
        <v>1845</v>
      </c>
      <c r="C7" s="269" t="s">
        <v>44</v>
      </c>
      <c r="D7" s="355">
        <v>5.0999999999999996</v>
      </c>
      <c r="E7" s="353" t="s">
        <v>223</v>
      </c>
      <c r="F7" s="354">
        <v>200000</v>
      </c>
      <c r="G7" s="348">
        <v>18</v>
      </c>
      <c r="H7" s="217" t="s">
        <v>204</v>
      </c>
      <c r="I7" s="349" t="s">
        <v>58</v>
      </c>
      <c r="J7" s="73" t="s">
        <v>428</v>
      </c>
    </row>
    <row r="8" spans="1:10" ht="15" customHeight="1" x14ac:dyDescent="0.3">
      <c r="A8" s="75" t="s">
        <v>78</v>
      </c>
      <c r="B8" s="76"/>
      <c r="C8" s="418"/>
      <c r="D8" s="420"/>
      <c r="E8" s="350"/>
      <c r="F8" s="350"/>
      <c r="G8" s="76"/>
      <c r="H8" s="350"/>
      <c r="I8" s="76"/>
      <c r="J8" s="351"/>
    </row>
    <row r="9" spans="1:10" ht="28.5" customHeight="1" x14ac:dyDescent="0.3">
      <c r="A9" s="47">
        <v>1</v>
      </c>
      <c r="B9" s="256">
        <v>1715</v>
      </c>
      <c r="C9" s="359" t="s">
        <v>44</v>
      </c>
      <c r="D9" s="374">
        <v>5.0999999999999996</v>
      </c>
      <c r="E9" s="49" t="s">
        <v>224</v>
      </c>
      <c r="F9" s="57">
        <v>163140</v>
      </c>
      <c r="G9" s="74">
        <v>12</v>
      </c>
      <c r="H9" s="54" t="s">
        <v>151</v>
      </c>
      <c r="I9" s="54" t="s">
        <v>58</v>
      </c>
      <c r="J9" s="73" t="s">
        <v>237</v>
      </c>
    </row>
    <row r="10" spans="1:10" ht="38.25" customHeight="1" x14ac:dyDescent="0.3">
      <c r="A10" s="199">
        <v>2</v>
      </c>
      <c r="B10" s="257">
        <v>1736</v>
      </c>
      <c r="C10" s="359" t="s">
        <v>44</v>
      </c>
      <c r="D10" s="323">
        <v>6.1</v>
      </c>
      <c r="E10" s="210" t="s">
        <v>232</v>
      </c>
      <c r="F10" s="57">
        <v>98000</v>
      </c>
      <c r="G10" s="74">
        <v>12</v>
      </c>
      <c r="H10" s="217" t="s">
        <v>203</v>
      </c>
      <c r="I10" s="54" t="s">
        <v>58</v>
      </c>
      <c r="J10" s="73" t="s">
        <v>368</v>
      </c>
    </row>
    <row r="11" spans="1:10" ht="38.25" customHeight="1" x14ac:dyDescent="0.3">
      <c r="A11" s="199">
        <v>3</v>
      </c>
      <c r="B11" s="257">
        <v>1737</v>
      </c>
      <c r="C11" s="359" t="s">
        <v>44</v>
      </c>
      <c r="D11" s="323">
        <v>1.3</v>
      </c>
      <c r="E11" s="210" t="s">
        <v>233</v>
      </c>
      <c r="F11" s="57">
        <v>180000</v>
      </c>
      <c r="G11" s="74">
        <v>24</v>
      </c>
      <c r="H11" s="217" t="s">
        <v>199</v>
      </c>
      <c r="I11" s="54" t="s">
        <v>58</v>
      </c>
      <c r="J11" s="73" t="s">
        <v>234</v>
      </c>
    </row>
    <row r="12" spans="1:10" ht="38.25" customHeight="1" x14ac:dyDescent="0.3">
      <c r="A12" s="199">
        <v>4</v>
      </c>
      <c r="B12" s="257">
        <v>1761</v>
      </c>
      <c r="C12" s="359" t="s">
        <v>44</v>
      </c>
      <c r="D12" s="323">
        <v>1.8</v>
      </c>
      <c r="E12" s="210" t="s">
        <v>244</v>
      </c>
      <c r="F12" s="57">
        <v>150000</v>
      </c>
      <c r="G12" s="74">
        <v>24</v>
      </c>
      <c r="H12" s="217" t="s">
        <v>216</v>
      </c>
      <c r="I12" s="48">
        <v>1.1200000000000001</v>
      </c>
      <c r="J12" s="73" t="s">
        <v>261</v>
      </c>
    </row>
    <row r="13" spans="1:10" ht="38.25" customHeight="1" x14ac:dyDescent="0.3">
      <c r="A13" s="199">
        <v>5</v>
      </c>
      <c r="B13" s="257">
        <v>1776</v>
      </c>
      <c r="C13" s="359" t="s">
        <v>44</v>
      </c>
      <c r="D13" s="251">
        <v>4.3</v>
      </c>
      <c r="E13" s="210" t="s">
        <v>267</v>
      </c>
      <c r="F13" s="57">
        <v>100000</v>
      </c>
      <c r="G13" s="74">
        <v>18</v>
      </c>
      <c r="H13" s="217" t="s">
        <v>195</v>
      </c>
      <c r="I13" s="48" t="s">
        <v>58</v>
      </c>
      <c r="J13" s="73" t="s">
        <v>262</v>
      </c>
    </row>
    <row r="14" spans="1:10" ht="38.25" customHeight="1" x14ac:dyDescent="0.3">
      <c r="A14" s="199">
        <v>6</v>
      </c>
      <c r="B14" s="257">
        <v>1777</v>
      </c>
      <c r="C14" s="359" t="s">
        <v>44</v>
      </c>
      <c r="D14" s="251">
        <v>2.1</v>
      </c>
      <c r="E14" s="210" t="s">
        <v>268</v>
      </c>
      <c r="F14" s="57">
        <v>300000</v>
      </c>
      <c r="G14" s="74">
        <v>36</v>
      </c>
      <c r="H14" s="217" t="s">
        <v>151</v>
      </c>
      <c r="I14" s="48" t="s">
        <v>58</v>
      </c>
      <c r="J14" s="73" t="s">
        <v>262</v>
      </c>
    </row>
    <row r="15" spans="1:10" ht="38.25" customHeight="1" x14ac:dyDescent="0.3">
      <c r="A15" s="199">
        <v>7</v>
      </c>
      <c r="B15" s="257">
        <v>1779</v>
      </c>
      <c r="C15" s="359" t="s">
        <v>44</v>
      </c>
      <c r="D15" s="251">
        <v>10.7</v>
      </c>
      <c r="E15" s="210" t="s">
        <v>274</v>
      </c>
      <c r="F15" s="57">
        <v>175000</v>
      </c>
      <c r="G15" s="74">
        <v>30</v>
      </c>
      <c r="H15" s="217" t="s">
        <v>280</v>
      </c>
      <c r="I15" s="48" t="s">
        <v>58</v>
      </c>
      <c r="J15" s="73" t="s">
        <v>272</v>
      </c>
    </row>
    <row r="16" spans="1:10" ht="38.25" customHeight="1" x14ac:dyDescent="0.3">
      <c r="A16" s="199">
        <v>8</v>
      </c>
      <c r="B16" s="257">
        <v>1782</v>
      </c>
      <c r="C16" s="359" t="s">
        <v>44</v>
      </c>
      <c r="D16" s="251">
        <v>7.5</v>
      </c>
      <c r="E16" s="210" t="s">
        <v>269</v>
      </c>
      <c r="F16" s="57">
        <v>120000</v>
      </c>
      <c r="G16" s="74">
        <v>18</v>
      </c>
      <c r="H16" s="217" t="s">
        <v>228</v>
      </c>
      <c r="I16" s="48" t="s">
        <v>58</v>
      </c>
      <c r="J16" s="73" t="s">
        <v>262</v>
      </c>
    </row>
    <row r="17" spans="1:10" ht="38.25" customHeight="1" x14ac:dyDescent="0.3">
      <c r="A17" s="199">
        <v>9</v>
      </c>
      <c r="B17" s="257">
        <v>1787</v>
      </c>
      <c r="C17" s="359" t="s">
        <v>44</v>
      </c>
      <c r="D17" s="252">
        <v>9.1199999999999992</v>
      </c>
      <c r="E17" s="210" t="s">
        <v>276</v>
      </c>
      <c r="F17" s="57">
        <v>100000</v>
      </c>
      <c r="G17" s="74">
        <v>16</v>
      </c>
      <c r="H17" s="217" t="s">
        <v>200</v>
      </c>
      <c r="I17" s="48" t="s">
        <v>367</v>
      </c>
      <c r="J17" s="73" t="s">
        <v>272</v>
      </c>
    </row>
    <row r="18" spans="1:10" ht="38.25" customHeight="1" x14ac:dyDescent="0.3">
      <c r="A18" s="199">
        <v>10</v>
      </c>
      <c r="B18" s="257">
        <v>1788</v>
      </c>
      <c r="C18" s="359" t="s">
        <v>44</v>
      </c>
      <c r="D18" s="252">
        <v>9.1199999999999992</v>
      </c>
      <c r="E18" s="210" t="s">
        <v>275</v>
      </c>
      <c r="F18" s="57">
        <v>150000</v>
      </c>
      <c r="G18" s="74">
        <v>18</v>
      </c>
      <c r="H18" s="217" t="s">
        <v>200</v>
      </c>
      <c r="I18" s="48" t="s">
        <v>367</v>
      </c>
      <c r="J18" s="73" t="s">
        <v>272</v>
      </c>
    </row>
    <row r="19" spans="1:10" ht="38.25" customHeight="1" x14ac:dyDescent="0.3">
      <c r="A19" s="199">
        <v>11</v>
      </c>
      <c r="B19" s="257">
        <v>1803</v>
      </c>
      <c r="C19" s="359" t="s">
        <v>44</v>
      </c>
      <c r="D19" s="252" t="s">
        <v>116</v>
      </c>
      <c r="E19" s="210" t="s">
        <v>281</v>
      </c>
      <c r="F19" s="57">
        <v>200000</v>
      </c>
      <c r="G19" s="74">
        <v>24</v>
      </c>
      <c r="H19" s="217" t="s">
        <v>209</v>
      </c>
      <c r="I19" s="48" t="s">
        <v>58</v>
      </c>
      <c r="J19" s="73" t="s">
        <v>283</v>
      </c>
    </row>
    <row r="20" spans="1:10" ht="38.25" customHeight="1" x14ac:dyDescent="0.3">
      <c r="A20" s="199">
        <v>12</v>
      </c>
      <c r="B20" s="270">
        <v>1805</v>
      </c>
      <c r="C20" s="359" t="s">
        <v>44</v>
      </c>
      <c r="D20" s="271">
        <v>1.4</v>
      </c>
      <c r="E20" s="190" t="s">
        <v>282</v>
      </c>
      <c r="F20" s="57">
        <v>350000</v>
      </c>
      <c r="G20" s="74">
        <v>36</v>
      </c>
      <c r="H20" s="217" t="s">
        <v>372</v>
      </c>
      <c r="I20" s="48" t="s">
        <v>58</v>
      </c>
      <c r="J20" s="73" t="s">
        <v>283</v>
      </c>
    </row>
    <row r="21" spans="1:10" ht="38.25" customHeight="1" x14ac:dyDescent="0.3">
      <c r="A21" s="199">
        <v>13</v>
      </c>
      <c r="B21" s="270">
        <v>1813</v>
      </c>
      <c r="C21" s="359" t="s">
        <v>44</v>
      </c>
      <c r="D21" s="271">
        <v>4.7</v>
      </c>
      <c r="E21" s="325" t="s">
        <v>369</v>
      </c>
      <c r="F21" s="57">
        <v>200000</v>
      </c>
      <c r="G21" s="74">
        <v>24</v>
      </c>
      <c r="H21" s="217" t="s">
        <v>370</v>
      </c>
      <c r="I21" s="48" t="s">
        <v>58</v>
      </c>
      <c r="J21" s="73" t="s">
        <v>371</v>
      </c>
    </row>
    <row r="22" spans="1:10" ht="38.25" customHeight="1" x14ac:dyDescent="0.3">
      <c r="A22" s="199">
        <v>14</v>
      </c>
      <c r="B22" s="257">
        <v>1822</v>
      </c>
      <c r="C22" s="359" t="s">
        <v>44</v>
      </c>
      <c r="D22" s="251">
        <v>7.6</v>
      </c>
      <c r="E22" s="200" t="s">
        <v>315</v>
      </c>
      <c r="F22" s="57">
        <v>160000</v>
      </c>
      <c r="G22" s="74">
        <v>24</v>
      </c>
      <c r="H22" s="217" t="s">
        <v>255</v>
      </c>
      <c r="I22" s="48" t="s">
        <v>58</v>
      </c>
      <c r="J22" s="73" t="s">
        <v>304</v>
      </c>
    </row>
    <row r="23" spans="1:10" ht="38.25" customHeight="1" x14ac:dyDescent="0.3">
      <c r="A23" s="199">
        <v>15</v>
      </c>
      <c r="B23" s="257">
        <v>1826</v>
      </c>
      <c r="C23" s="359" t="s">
        <v>44</v>
      </c>
      <c r="D23" s="251">
        <v>8.4</v>
      </c>
      <c r="E23" s="200" t="s">
        <v>316</v>
      </c>
      <c r="F23" s="57">
        <v>225000</v>
      </c>
      <c r="G23" s="74">
        <v>30</v>
      </c>
      <c r="H23" s="217" t="s">
        <v>199</v>
      </c>
      <c r="I23" s="48" t="s">
        <v>58</v>
      </c>
      <c r="J23" s="73" t="s">
        <v>304</v>
      </c>
    </row>
    <row r="24" spans="1:10" ht="38.25" customHeight="1" x14ac:dyDescent="0.3">
      <c r="A24" s="199">
        <v>16</v>
      </c>
      <c r="B24" s="257">
        <v>1828</v>
      </c>
      <c r="C24" s="359" t="s">
        <v>44</v>
      </c>
      <c r="D24" s="252">
        <v>4.0999999999999996</v>
      </c>
      <c r="E24" s="200" t="s">
        <v>317</v>
      </c>
      <c r="F24" s="57">
        <v>120000</v>
      </c>
      <c r="G24" s="74">
        <v>24</v>
      </c>
      <c r="H24" s="217" t="s">
        <v>203</v>
      </c>
      <c r="I24" s="48" t="s">
        <v>58</v>
      </c>
      <c r="J24" s="73" t="s">
        <v>304</v>
      </c>
    </row>
    <row r="25" spans="1:10" ht="36" customHeight="1" x14ac:dyDescent="0.3">
      <c r="A25" s="199">
        <v>17</v>
      </c>
      <c r="B25" s="257">
        <v>1832</v>
      </c>
      <c r="C25" s="359" t="s">
        <v>44</v>
      </c>
      <c r="D25" s="271">
        <v>1.4</v>
      </c>
      <c r="E25" s="200" t="s">
        <v>373</v>
      </c>
      <c r="F25" s="57">
        <v>110000</v>
      </c>
      <c r="G25" s="74">
        <v>15</v>
      </c>
      <c r="H25" s="217" t="s">
        <v>195</v>
      </c>
      <c r="I25" s="48" t="s">
        <v>58</v>
      </c>
      <c r="J25" s="73" t="s">
        <v>374</v>
      </c>
    </row>
    <row r="26" spans="1:10" ht="27.65" customHeight="1" x14ac:dyDescent="0.3">
      <c r="A26" s="199">
        <v>18</v>
      </c>
      <c r="B26" s="257">
        <v>1834</v>
      </c>
      <c r="C26" s="359" t="s">
        <v>44</v>
      </c>
      <c r="D26" s="106" t="s">
        <v>375</v>
      </c>
      <c r="E26" s="200" t="s">
        <v>376</v>
      </c>
      <c r="F26" s="57">
        <v>160000</v>
      </c>
      <c r="G26" s="74">
        <v>18</v>
      </c>
      <c r="H26" s="217" t="s">
        <v>228</v>
      </c>
      <c r="I26" s="48" t="s">
        <v>58</v>
      </c>
      <c r="J26" s="73" t="s">
        <v>374</v>
      </c>
    </row>
    <row r="27" spans="1:10" ht="36.75" customHeight="1" x14ac:dyDescent="0.3">
      <c r="A27" s="347">
        <v>19</v>
      </c>
      <c r="B27" s="352">
        <v>1846</v>
      </c>
      <c r="C27" s="359" t="s">
        <v>44</v>
      </c>
      <c r="D27" s="106">
        <v>2.0299999999999998</v>
      </c>
      <c r="E27" s="353" t="s">
        <v>403</v>
      </c>
      <c r="F27" s="57">
        <v>190000</v>
      </c>
      <c r="G27" s="74">
        <v>18</v>
      </c>
      <c r="H27" s="392" t="s">
        <v>195</v>
      </c>
      <c r="I27" s="48" t="s">
        <v>58</v>
      </c>
      <c r="J27" s="73" t="s">
        <v>404</v>
      </c>
    </row>
  </sheetData>
  <mergeCells count="1">
    <mergeCell ref="A1:J1"/>
  </mergeCells>
  <phoneticPr fontId="14" type="noConversion"/>
  <hyperlinks>
    <hyperlink ref="C27" r:id="rId1"/>
    <hyperlink ref="C5" r:id="rId2"/>
    <hyperlink ref="C6" r:id="rId3"/>
    <hyperlink ref="C10" r:id="rId4"/>
    <hyperlink ref="C13" r:id="rId5"/>
    <hyperlink ref="C14" r:id="rId6"/>
    <hyperlink ref="C15" r:id="rId7"/>
    <hyperlink ref="C16" r:id="rId8"/>
    <hyperlink ref="C17" r:id="rId9"/>
    <hyperlink ref="C18" r:id="rId10"/>
    <hyperlink ref="C19" r:id="rId11"/>
    <hyperlink ref="C20" r:id="rId12"/>
    <hyperlink ref="C21" r:id="rId13"/>
    <hyperlink ref="C22" r:id="rId14"/>
    <hyperlink ref="C23" r:id="rId15"/>
    <hyperlink ref="C24" r:id="rId16"/>
    <hyperlink ref="C25" r:id="rId17"/>
    <hyperlink ref="C26" r:id="rId18"/>
    <hyperlink ref="C9" r:id="rId19"/>
    <hyperlink ref="C11" r:id="rId20"/>
    <hyperlink ref="C12" r:id="rId21"/>
  </hyperlinks>
  <pageMargins left="0.75" right="0.75" top="1" bottom="1" header="0.5" footer="0.5"/>
  <pageSetup scale="68" fitToHeight="4" orientation="portrait" r:id="rId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topLeftCell="A34" zoomScale="90" zoomScaleNormal="90" workbookViewId="0">
      <selection activeCell="E55" sqref="E55"/>
    </sheetView>
  </sheetViews>
  <sheetFormatPr defaultRowHeight="12.5" x14ac:dyDescent="0.25"/>
  <cols>
    <col min="1" max="1" width="4.6328125" customWidth="1"/>
    <col min="2" max="2" width="6.6328125" customWidth="1"/>
    <col min="3" max="3" width="8.6328125" customWidth="1"/>
    <col min="4" max="4" width="5.6328125" style="107" customWidth="1"/>
    <col min="5" max="5" width="46.6328125" customWidth="1"/>
    <col min="6" max="6" width="7.6328125" customWidth="1"/>
    <col min="7" max="8" width="5.6328125" customWidth="1"/>
    <col min="9" max="9" width="6.6328125" customWidth="1"/>
    <col min="10" max="10" width="15.453125" customWidth="1"/>
    <col min="11" max="11" width="12.6328125" customWidth="1"/>
    <col min="12" max="12" width="12.6328125" style="109" customWidth="1"/>
    <col min="13" max="13" width="6.6328125" hidden="1" customWidth="1"/>
    <col min="14" max="14" width="60.6328125" hidden="1" customWidth="1"/>
    <col min="15" max="15" width="10.6328125" hidden="1" customWidth="1"/>
    <col min="16" max="16" width="15.6328125" hidden="1" customWidth="1"/>
    <col min="17" max="17" width="10.6328125" hidden="1" customWidth="1"/>
    <col min="18" max="18" width="25.6328125" hidden="1" customWidth="1"/>
    <col min="19" max="19" width="10.6328125" hidden="1" customWidth="1"/>
    <col min="20" max="20" width="30.6328125" hidden="1" customWidth="1"/>
    <col min="21" max="21" width="10.6328125" hidden="1" customWidth="1"/>
    <col min="22" max="22" width="20.6328125" hidden="1" customWidth="1"/>
    <col min="23" max="23" width="10.6328125" hidden="1" customWidth="1"/>
    <col min="24" max="24" width="15.6328125" hidden="1" customWidth="1"/>
    <col min="25" max="25" width="10.6328125" hidden="1" customWidth="1"/>
    <col min="26" max="26" width="9.6328125" hidden="1" customWidth="1"/>
    <col min="27" max="31" width="0" hidden="1" customWidth="1"/>
  </cols>
  <sheetData>
    <row r="1" spans="1:34" ht="30" customHeight="1" x14ac:dyDescent="0.3">
      <c r="A1" s="400" t="s">
        <v>81</v>
      </c>
      <c r="B1" s="400"/>
      <c r="C1" s="400"/>
      <c r="D1" s="400"/>
      <c r="E1" s="400"/>
      <c r="F1" s="400"/>
      <c r="G1" s="400"/>
      <c r="H1" s="400"/>
      <c r="I1" s="400"/>
      <c r="J1" s="400"/>
    </row>
    <row r="2" spans="1:34" ht="73" x14ac:dyDescent="0.25">
      <c r="A2" s="24" t="s">
        <v>41</v>
      </c>
      <c r="B2" s="7" t="s">
        <v>16</v>
      </c>
      <c r="C2" s="7" t="s">
        <v>15</v>
      </c>
      <c r="D2" s="104" t="s">
        <v>63</v>
      </c>
      <c r="E2" s="9" t="s">
        <v>54</v>
      </c>
      <c r="F2" s="8" t="s">
        <v>13</v>
      </c>
      <c r="G2" s="8" t="s">
        <v>87</v>
      </c>
      <c r="H2" s="8" t="s">
        <v>82</v>
      </c>
      <c r="I2" s="8" t="s">
        <v>17</v>
      </c>
      <c r="J2" s="42" t="s">
        <v>80</v>
      </c>
      <c r="K2" s="8" t="s">
        <v>18</v>
      </c>
      <c r="L2" s="116" t="s">
        <v>51</v>
      </c>
      <c r="N2" s="21" t="s">
        <v>19</v>
      </c>
    </row>
    <row r="3" spans="1:34" x14ac:dyDescent="0.25">
      <c r="A3" s="38" t="s">
        <v>56</v>
      </c>
      <c r="B3" s="38" t="s">
        <v>56</v>
      </c>
      <c r="C3" s="38" t="s">
        <v>56</v>
      </c>
      <c r="D3" s="105" t="s">
        <v>56</v>
      </c>
      <c r="E3" s="38" t="s">
        <v>56</v>
      </c>
      <c r="F3" s="38" t="s">
        <v>56</v>
      </c>
      <c r="G3" s="38" t="s">
        <v>56</v>
      </c>
      <c r="H3" s="38" t="s">
        <v>56</v>
      </c>
      <c r="I3" s="38" t="s">
        <v>56</v>
      </c>
      <c r="J3" s="43" t="s">
        <v>56</v>
      </c>
      <c r="K3" s="38" t="s">
        <v>56</v>
      </c>
      <c r="L3" s="110" t="s">
        <v>56</v>
      </c>
      <c r="N3" s="38" t="s">
        <v>56</v>
      </c>
    </row>
    <row r="4" spans="1:34" x14ac:dyDescent="0.25">
      <c r="A4" s="38"/>
      <c r="B4" s="38"/>
      <c r="C4" s="38"/>
      <c r="D4" s="105"/>
      <c r="E4" s="38"/>
      <c r="F4" s="38"/>
      <c r="G4" s="38"/>
      <c r="H4" s="38"/>
      <c r="I4" s="38"/>
      <c r="J4" s="117"/>
      <c r="K4" s="38"/>
      <c r="L4" s="151"/>
      <c r="N4" s="38"/>
    </row>
    <row r="5" spans="1:34" ht="39" customHeight="1" x14ac:dyDescent="0.3">
      <c r="A5" s="58">
        <v>1</v>
      </c>
      <c r="B5" s="341">
        <v>1368</v>
      </c>
      <c r="C5" s="321" t="s">
        <v>44</v>
      </c>
      <c r="D5" s="339">
        <v>4.5</v>
      </c>
      <c r="E5" s="59" t="s">
        <v>185</v>
      </c>
      <c r="F5" s="98">
        <v>135000</v>
      </c>
      <c r="G5" s="58">
        <v>24</v>
      </c>
      <c r="H5" s="101" t="s">
        <v>186</v>
      </c>
      <c r="I5" s="101" t="s">
        <v>58</v>
      </c>
      <c r="J5" s="411" t="s">
        <v>144</v>
      </c>
      <c r="K5" s="192">
        <v>39948</v>
      </c>
      <c r="L5" s="193" t="s">
        <v>0</v>
      </c>
      <c r="N5" s="150"/>
    </row>
    <row r="6" spans="1:34" ht="33.75" customHeight="1" x14ac:dyDescent="0.3">
      <c r="A6" s="47">
        <v>2</v>
      </c>
      <c r="B6" s="203">
        <v>1425</v>
      </c>
      <c r="C6" s="321" t="s">
        <v>44</v>
      </c>
      <c r="D6" s="340">
        <v>4.3</v>
      </c>
      <c r="E6" s="49" t="s">
        <v>118</v>
      </c>
      <c r="F6" s="50">
        <v>185000</v>
      </c>
      <c r="G6" s="47">
        <v>24</v>
      </c>
      <c r="H6" s="51" t="s">
        <v>53</v>
      </c>
      <c r="I6" s="51" t="s">
        <v>58</v>
      </c>
      <c r="J6" s="412"/>
      <c r="K6" s="108">
        <v>39583</v>
      </c>
      <c r="L6" s="120" t="s">
        <v>117</v>
      </c>
      <c r="M6" s="78"/>
      <c r="N6" s="79"/>
      <c r="O6" s="80"/>
      <c r="P6" s="29"/>
      <c r="Q6" s="25"/>
      <c r="R6" s="29"/>
      <c r="S6" s="25"/>
      <c r="T6" s="29"/>
      <c r="U6" s="27"/>
      <c r="V6" s="28"/>
      <c r="W6" s="27"/>
      <c r="X6" s="28"/>
      <c r="Y6" s="26"/>
      <c r="Z6" s="30"/>
      <c r="AA6" s="81"/>
      <c r="AB6" s="82"/>
      <c r="AC6" s="82"/>
      <c r="AD6" s="82"/>
      <c r="AE6" s="82"/>
      <c r="AH6" s="32"/>
    </row>
    <row r="7" spans="1:34" ht="36" customHeight="1" x14ac:dyDescent="0.3">
      <c r="A7" s="77">
        <v>3</v>
      </c>
      <c r="B7" s="342">
        <v>1426</v>
      </c>
      <c r="C7" s="321" t="s">
        <v>44</v>
      </c>
      <c r="D7" s="247">
        <v>4.3</v>
      </c>
      <c r="E7" s="160" t="s">
        <v>1</v>
      </c>
      <c r="F7" s="161">
        <v>100000</v>
      </c>
      <c r="G7" s="77">
        <v>18</v>
      </c>
      <c r="H7" s="170" t="s">
        <v>2</v>
      </c>
      <c r="I7" s="170" t="s">
        <v>58</v>
      </c>
      <c r="J7" s="412"/>
      <c r="K7" s="108">
        <v>39948</v>
      </c>
      <c r="L7" s="119" t="s">
        <v>0</v>
      </c>
      <c r="M7" s="78"/>
      <c r="N7" s="79"/>
      <c r="O7" s="80"/>
      <c r="P7" s="29"/>
      <c r="Q7" s="25"/>
      <c r="R7" s="29"/>
      <c r="S7" s="25"/>
      <c r="T7" s="29"/>
      <c r="U7" s="27"/>
      <c r="V7" s="28"/>
      <c r="W7" s="27"/>
      <c r="X7" s="28"/>
      <c r="Y7" s="26"/>
      <c r="Z7" s="30"/>
      <c r="AA7" s="81"/>
      <c r="AB7" s="82"/>
      <c r="AC7" s="82"/>
      <c r="AD7" s="82"/>
      <c r="AE7" s="82"/>
    </row>
    <row r="8" spans="1:34" ht="36" customHeight="1" x14ac:dyDescent="0.3">
      <c r="A8" s="77">
        <v>4</v>
      </c>
      <c r="B8" s="203">
        <v>1434</v>
      </c>
      <c r="C8" s="321" t="s">
        <v>43</v>
      </c>
      <c r="D8" s="251">
        <v>10.5</v>
      </c>
      <c r="E8" s="160" t="s">
        <v>119</v>
      </c>
      <c r="F8" s="161">
        <v>250000</v>
      </c>
      <c r="G8" s="162">
        <v>24</v>
      </c>
      <c r="H8" s="205" t="s">
        <v>120</v>
      </c>
      <c r="I8" s="54" t="s">
        <v>58</v>
      </c>
      <c r="J8" s="412"/>
      <c r="K8" s="52" t="s">
        <v>40</v>
      </c>
      <c r="L8" s="174" t="s">
        <v>206</v>
      </c>
      <c r="M8" s="78"/>
      <c r="N8" s="79"/>
      <c r="O8" s="80"/>
      <c r="P8" s="29"/>
      <c r="Q8" s="25"/>
      <c r="R8" s="29"/>
      <c r="S8" s="25"/>
      <c r="T8" s="29"/>
      <c r="U8" s="27"/>
      <c r="V8" s="28"/>
      <c r="W8" s="27"/>
      <c r="X8" s="28"/>
      <c r="Y8" s="26"/>
      <c r="Z8" s="30"/>
      <c r="AA8" s="81"/>
      <c r="AB8" s="82"/>
      <c r="AC8" s="82"/>
      <c r="AD8" s="82"/>
      <c r="AE8" s="82"/>
    </row>
    <row r="9" spans="1:34" ht="30" customHeight="1" x14ac:dyDescent="0.3">
      <c r="A9" s="77">
        <v>5</v>
      </c>
      <c r="B9" s="203">
        <v>1435</v>
      </c>
      <c r="C9" s="321" t="s">
        <v>44</v>
      </c>
      <c r="D9" s="340">
        <v>10.9</v>
      </c>
      <c r="E9" s="49" t="s">
        <v>121</v>
      </c>
      <c r="F9" s="50">
        <v>50000</v>
      </c>
      <c r="G9" s="47">
        <v>18</v>
      </c>
      <c r="H9" s="54" t="s">
        <v>122</v>
      </c>
      <c r="I9" s="51" t="s">
        <v>58</v>
      </c>
      <c r="J9" s="412"/>
      <c r="K9" s="108">
        <v>39583</v>
      </c>
      <c r="L9" s="119" t="s">
        <v>117</v>
      </c>
      <c r="M9" s="78"/>
      <c r="N9" s="79"/>
      <c r="O9" s="80"/>
      <c r="P9" s="29"/>
      <c r="Q9" s="25"/>
      <c r="R9" s="29"/>
      <c r="S9" s="25"/>
      <c r="T9" s="29"/>
      <c r="U9" s="27"/>
      <c r="V9" s="28"/>
      <c r="W9" s="27"/>
      <c r="X9" s="28"/>
      <c r="Y9" s="26"/>
      <c r="Z9" s="30"/>
      <c r="AA9" s="81"/>
      <c r="AB9" s="82"/>
      <c r="AC9" s="82"/>
      <c r="AD9" s="82"/>
      <c r="AE9" s="82"/>
    </row>
    <row r="10" spans="1:34" ht="30" customHeight="1" x14ac:dyDescent="0.3">
      <c r="A10" s="47">
        <v>6</v>
      </c>
      <c r="B10" s="203">
        <v>1445</v>
      </c>
      <c r="C10" s="321" t="s">
        <v>43</v>
      </c>
      <c r="D10" s="251">
        <v>2.1</v>
      </c>
      <c r="E10" s="49" t="s">
        <v>123</v>
      </c>
      <c r="F10" s="50">
        <v>175000</v>
      </c>
      <c r="G10" s="67">
        <v>36</v>
      </c>
      <c r="H10" s="134" t="s">
        <v>124</v>
      </c>
      <c r="I10" s="54" t="s">
        <v>131</v>
      </c>
      <c r="J10" s="412"/>
      <c r="K10" s="52" t="s">
        <v>40</v>
      </c>
      <c r="L10" s="119" t="s">
        <v>117</v>
      </c>
      <c r="M10" s="78"/>
      <c r="N10" s="79"/>
      <c r="O10" s="80"/>
      <c r="P10" s="29"/>
      <c r="Q10" s="25"/>
      <c r="R10" s="29"/>
      <c r="S10" s="25"/>
      <c r="T10" s="29"/>
      <c r="U10" s="27"/>
      <c r="V10" s="28"/>
      <c r="W10" s="27"/>
      <c r="X10" s="28"/>
      <c r="Y10" s="26"/>
      <c r="Z10" s="30"/>
      <c r="AA10" s="81"/>
      <c r="AB10" s="82"/>
      <c r="AC10" s="82"/>
      <c r="AD10" s="82"/>
      <c r="AE10" s="82"/>
    </row>
    <row r="11" spans="1:34" ht="30" customHeight="1" x14ac:dyDescent="0.3">
      <c r="A11" s="77">
        <v>7</v>
      </c>
      <c r="B11" s="203">
        <v>1446</v>
      </c>
      <c r="C11" s="321" t="s">
        <v>44</v>
      </c>
      <c r="D11" s="340">
        <v>3.4</v>
      </c>
      <c r="E11" s="49" t="s">
        <v>125</v>
      </c>
      <c r="F11" s="50">
        <v>75000</v>
      </c>
      <c r="G11" s="47">
        <v>9</v>
      </c>
      <c r="H11" s="51" t="s">
        <v>62</v>
      </c>
      <c r="I11" s="51" t="s">
        <v>58</v>
      </c>
      <c r="J11" s="412"/>
      <c r="K11" s="108">
        <v>39583</v>
      </c>
      <c r="L11" s="119" t="s">
        <v>117</v>
      </c>
      <c r="M11" s="78"/>
      <c r="N11" s="79"/>
      <c r="O11" s="80"/>
      <c r="P11" s="29"/>
      <c r="Q11" s="25"/>
      <c r="R11" s="29"/>
      <c r="S11" s="25"/>
      <c r="T11" s="29"/>
      <c r="U11" s="27"/>
      <c r="V11" s="28"/>
      <c r="W11" s="27"/>
      <c r="X11" s="28"/>
      <c r="Y11" s="26"/>
      <c r="Z11" s="30"/>
      <c r="AA11" s="81"/>
      <c r="AB11" s="82"/>
      <c r="AC11" s="82"/>
      <c r="AD11" s="82"/>
      <c r="AE11" s="82"/>
    </row>
    <row r="12" spans="1:34" ht="43.25" customHeight="1" x14ac:dyDescent="0.3">
      <c r="A12" s="77">
        <v>8</v>
      </c>
      <c r="B12" s="203">
        <v>1465</v>
      </c>
      <c r="C12" s="321" t="s">
        <v>44</v>
      </c>
      <c r="D12" s="106">
        <v>4.0999999999999996</v>
      </c>
      <c r="E12" s="49" t="s">
        <v>126</v>
      </c>
      <c r="F12" s="50">
        <v>100000</v>
      </c>
      <c r="G12" s="47">
        <v>18</v>
      </c>
      <c r="H12" s="51" t="s">
        <v>52</v>
      </c>
      <c r="I12" s="51" t="s">
        <v>58</v>
      </c>
      <c r="J12" s="412"/>
      <c r="K12" s="108">
        <v>39675</v>
      </c>
      <c r="L12" s="119" t="s">
        <v>187</v>
      </c>
      <c r="M12" s="78"/>
      <c r="N12" s="79"/>
      <c r="O12" s="80"/>
      <c r="P12" s="29"/>
      <c r="Q12" s="25"/>
      <c r="R12" s="29"/>
      <c r="S12" s="25"/>
      <c r="T12" s="29"/>
      <c r="U12" s="27"/>
      <c r="V12" s="28"/>
      <c r="W12" s="27"/>
      <c r="X12" s="28"/>
      <c r="Y12" s="26"/>
      <c r="Z12" s="30"/>
      <c r="AA12" s="81"/>
      <c r="AB12" s="82"/>
      <c r="AC12" s="82"/>
      <c r="AD12" s="82"/>
      <c r="AE12" s="82"/>
    </row>
    <row r="13" spans="1:34" ht="58.25" customHeight="1" x14ac:dyDescent="0.3">
      <c r="A13" s="77">
        <v>9</v>
      </c>
      <c r="B13" s="203">
        <v>1479</v>
      </c>
      <c r="C13" s="321" t="s">
        <v>44</v>
      </c>
      <c r="D13" s="340">
        <v>3.6</v>
      </c>
      <c r="E13" s="49" t="s">
        <v>3</v>
      </c>
      <c r="F13" s="50">
        <v>25000</v>
      </c>
      <c r="G13" s="47">
        <v>24</v>
      </c>
      <c r="H13" s="54" t="s">
        <v>4</v>
      </c>
      <c r="I13" s="51" t="s">
        <v>58</v>
      </c>
      <c r="J13" s="412"/>
      <c r="K13" s="108">
        <v>39948</v>
      </c>
      <c r="L13" s="119" t="s">
        <v>0</v>
      </c>
      <c r="M13" s="78"/>
      <c r="N13" s="79"/>
      <c r="O13" s="80"/>
      <c r="P13" s="29"/>
      <c r="Q13" s="25"/>
      <c r="R13" s="29"/>
      <c r="S13" s="25"/>
      <c r="T13" s="29"/>
      <c r="U13" s="27"/>
      <c r="V13" s="28"/>
      <c r="W13" s="27"/>
      <c r="X13" s="28"/>
      <c r="Y13" s="26"/>
      <c r="Z13" s="30"/>
      <c r="AA13" s="81"/>
      <c r="AB13" s="82"/>
      <c r="AC13" s="82"/>
      <c r="AD13" s="82"/>
      <c r="AE13" s="82"/>
    </row>
    <row r="14" spans="1:34" ht="29.25" customHeight="1" x14ac:dyDescent="0.3">
      <c r="A14" s="77">
        <v>10</v>
      </c>
      <c r="B14" s="203">
        <v>1483</v>
      </c>
      <c r="C14" s="321" t="s">
        <v>44</v>
      </c>
      <c r="D14" s="106" t="s">
        <v>92</v>
      </c>
      <c r="E14" s="49" t="s">
        <v>142</v>
      </c>
      <c r="F14" s="50">
        <v>250000</v>
      </c>
      <c r="G14" s="47">
        <v>18</v>
      </c>
      <c r="H14" s="54" t="s">
        <v>143</v>
      </c>
      <c r="I14" s="51" t="s">
        <v>58</v>
      </c>
      <c r="J14" s="412"/>
      <c r="K14" s="108">
        <v>40040</v>
      </c>
      <c r="L14" s="119" t="s">
        <v>188</v>
      </c>
      <c r="M14" s="78"/>
      <c r="N14" s="79"/>
      <c r="O14" s="80"/>
      <c r="P14" s="29"/>
      <c r="Q14" s="25"/>
      <c r="R14" s="29"/>
      <c r="S14" s="25"/>
      <c r="T14" s="29"/>
      <c r="U14" s="27"/>
      <c r="V14" s="28"/>
      <c r="W14" s="27"/>
      <c r="X14" s="28"/>
      <c r="Y14" s="26"/>
      <c r="Z14" s="30"/>
      <c r="AA14" s="81"/>
      <c r="AB14" s="82"/>
      <c r="AC14" s="82"/>
      <c r="AD14" s="82"/>
      <c r="AE14" s="82"/>
    </row>
    <row r="15" spans="1:34" ht="33" customHeight="1" x14ac:dyDescent="0.3">
      <c r="A15" s="77">
        <v>11</v>
      </c>
      <c r="B15" s="203">
        <v>1494</v>
      </c>
      <c r="C15" s="321" t="s">
        <v>44</v>
      </c>
      <c r="D15" s="340">
        <v>4.2</v>
      </c>
      <c r="E15" s="49" t="s">
        <v>5</v>
      </c>
      <c r="F15" s="50">
        <v>75000</v>
      </c>
      <c r="G15" s="47">
        <v>12</v>
      </c>
      <c r="H15" s="54" t="s">
        <v>6</v>
      </c>
      <c r="I15" s="51" t="s">
        <v>58</v>
      </c>
      <c r="J15" s="412"/>
      <c r="K15" s="108">
        <v>39948</v>
      </c>
      <c r="L15" s="120" t="s">
        <v>0</v>
      </c>
      <c r="M15" s="45"/>
      <c r="N15" s="46"/>
      <c r="O15" s="44">
        <v>0</v>
      </c>
      <c r="P15" s="3"/>
      <c r="Q15" s="22">
        <v>0</v>
      </c>
      <c r="R15" s="3"/>
      <c r="S15" s="22">
        <v>0</v>
      </c>
      <c r="T15" s="15"/>
      <c r="U15" s="6">
        <v>0</v>
      </c>
      <c r="V15" s="15"/>
      <c r="W15" s="6">
        <v>0</v>
      </c>
      <c r="X15" s="16"/>
      <c r="Y15" s="6">
        <v>0</v>
      </c>
      <c r="Z15" s="6">
        <f>O15+Q15+S15+U15+W15+Y15</f>
        <v>0</v>
      </c>
    </row>
    <row r="16" spans="1:34" ht="33" customHeight="1" x14ac:dyDescent="0.3">
      <c r="A16" s="77">
        <v>12</v>
      </c>
      <c r="B16" s="203">
        <v>1496</v>
      </c>
      <c r="C16" s="321" t="s">
        <v>44</v>
      </c>
      <c r="D16" s="340">
        <v>4.4000000000000004</v>
      </c>
      <c r="E16" s="3" t="s">
        <v>93</v>
      </c>
      <c r="F16" s="50">
        <v>190000</v>
      </c>
      <c r="G16" s="47">
        <v>24</v>
      </c>
      <c r="H16" s="111" t="s">
        <v>103</v>
      </c>
      <c r="I16" s="51" t="s">
        <v>58</v>
      </c>
      <c r="J16" s="412"/>
      <c r="K16" s="108">
        <v>40040</v>
      </c>
      <c r="L16" s="119" t="s">
        <v>188</v>
      </c>
      <c r="M16" s="45"/>
      <c r="N16" s="46"/>
      <c r="O16" s="44">
        <v>0</v>
      </c>
      <c r="P16" s="3"/>
      <c r="Q16" s="22">
        <v>0</v>
      </c>
      <c r="R16" s="3"/>
      <c r="S16" s="22">
        <v>0</v>
      </c>
      <c r="T16" s="15"/>
      <c r="U16" s="6">
        <v>0</v>
      </c>
      <c r="V16" s="15"/>
      <c r="W16" s="6">
        <v>0</v>
      </c>
      <c r="X16" s="16"/>
      <c r="Y16" s="6">
        <v>0</v>
      </c>
      <c r="Z16" s="6">
        <f>O16+Q16+S16+U16+W16+Y16</f>
        <v>0</v>
      </c>
    </row>
    <row r="17" spans="1:36" s="35" customFormat="1" ht="36.75" customHeight="1" x14ac:dyDescent="0.3">
      <c r="A17" s="58">
        <v>13</v>
      </c>
      <c r="B17" s="341">
        <v>1497</v>
      </c>
      <c r="C17" s="321" t="s">
        <v>44</v>
      </c>
      <c r="D17" s="250">
        <v>6.1</v>
      </c>
      <c r="E17" s="59" t="s">
        <v>94</v>
      </c>
      <c r="F17" s="68">
        <v>150000</v>
      </c>
      <c r="G17" s="72">
        <v>18</v>
      </c>
      <c r="H17" s="70" t="s">
        <v>104</v>
      </c>
      <c r="I17" s="101" t="s">
        <v>58</v>
      </c>
      <c r="J17" s="412"/>
      <c r="K17" s="108">
        <v>40040</v>
      </c>
      <c r="L17" s="119" t="s">
        <v>188</v>
      </c>
      <c r="M17" s="60" t="s">
        <v>115</v>
      </c>
      <c r="N17" s="69"/>
      <c r="O17" s="62"/>
      <c r="P17" s="63"/>
      <c r="Q17" s="62"/>
      <c r="R17" s="61"/>
      <c r="S17" s="62"/>
      <c r="T17" s="63"/>
      <c r="U17" s="64"/>
      <c r="V17" s="61"/>
      <c r="W17" s="64"/>
      <c r="X17" s="65"/>
      <c r="Y17" s="66"/>
      <c r="Z17" s="64"/>
      <c r="AA17" s="96" t="s">
        <v>55</v>
      </c>
      <c r="AB17" s="56">
        <f>(F17*0.75)/(G17/3)*4</f>
        <v>75000</v>
      </c>
      <c r="AC17" s="56">
        <f>F17-AB17</f>
        <v>75000</v>
      </c>
      <c r="AD17" s="96" t="s">
        <v>55</v>
      </c>
      <c r="AH17" s="36"/>
    </row>
    <row r="18" spans="1:36" s="35" customFormat="1" ht="45" customHeight="1" x14ac:dyDescent="0.3">
      <c r="A18" s="58">
        <v>14</v>
      </c>
      <c r="B18" s="341">
        <v>1498</v>
      </c>
      <c r="C18" s="321" t="s">
        <v>43</v>
      </c>
      <c r="D18" s="251">
        <v>6.8</v>
      </c>
      <c r="E18" s="49" t="s">
        <v>218</v>
      </c>
      <c r="F18" s="50">
        <v>150000</v>
      </c>
      <c r="G18" s="67">
        <v>18</v>
      </c>
      <c r="H18" s="54" t="s">
        <v>202</v>
      </c>
      <c r="I18" s="54" t="s">
        <v>58</v>
      </c>
      <c r="J18" s="412"/>
      <c r="K18" s="52" t="s">
        <v>40</v>
      </c>
      <c r="L18" s="174" t="s">
        <v>141</v>
      </c>
      <c r="M18" s="60"/>
      <c r="N18" s="69"/>
      <c r="O18" s="62"/>
      <c r="P18" s="63"/>
      <c r="Q18" s="62"/>
      <c r="R18" s="61"/>
      <c r="S18" s="62"/>
      <c r="T18" s="63"/>
      <c r="U18" s="64"/>
      <c r="V18" s="61"/>
      <c r="W18" s="64"/>
      <c r="X18" s="65"/>
      <c r="Y18" s="66"/>
      <c r="Z18" s="64"/>
      <c r="AA18" s="96"/>
      <c r="AB18" s="56"/>
      <c r="AC18" s="56"/>
      <c r="AD18" s="96"/>
      <c r="AH18" s="36"/>
    </row>
    <row r="19" spans="1:36" s="35" customFormat="1" ht="43.5" customHeight="1" x14ac:dyDescent="0.3">
      <c r="A19" s="47">
        <v>15</v>
      </c>
      <c r="B19" s="203">
        <v>1500</v>
      </c>
      <c r="C19" s="321" t="s">
        <v>43</v>
      </c>
      <c r="D19" s="251">
        <v>5.3</v>
      </c>
      <c r="E19" s="49" t="s">
        <v>95</v>
      </c>
      <c r="F19" s="50">
        <v>120000</v>
      </c>
      <c r="G19" s="67">
        <v>24</v>
      </c>
      <c r="H19" s="54" t="s">
        <v>105</v>
      </c>
      <c r="I19" s="51" t="s">
        <v>58</v>
      </c>
      <c r="J19" s="413"/>
      <c r="K19" s="52" t="s">
        <v>40</v>
      </c>
      <c r="L19" s="118" t="s">
        <v>148</v>
      </c>
      <c r="M19" s="60"/>
      <c r="N19" s="69"/>
      <c r="O19" s="62"/>
      <c r="P19" s="63"/>
      <c r="Q19" s="62"/>
      <c r="R19" s="61"/>
      <c r="S19" s="62"/>
      <c r="T19" s="63"/>
      <c r="U19" s="64"/>
      <c r="V19" s="61"/>
      <c r="W19" s="64"/>
      <c r="X19" s="65"/>
      <c r="Y19" s="66"/>
      <c r="Z19" s="64"/>
      <c r="AA19" s="96"/>
      <c r="AB19" s="56"/>
      <c r="AC19" s="56"/>
      <c r="AD19" s="96"/>
      <c r="AH19" s="36"/>
    </row>
    <row r="20" spans="1:36" s="35" customFormat="1" ht="32.25" customHeight="1" x14ac:dyDescent="0.3">
      <c r="A20" s="77">
        <v>16</v>
      </c>
      <c r="B20" s="342">
        <v>1502</v>
      </c>
      <c r="C20" s="321" t="s">
        <v>42</v>
      </c>
      <c r="D20" s="247">
        <v>1.4</v>
      </c>
      <c r="E20" s="99" t="s">
        <v>96</v>
      </c>
      <c r="F20" s="172">
        <v>240000</v>
      </c>
      <c r="G20" s="183">
        <v>24</v>
      </c>
      <c r="H20" s="176" t="s">
        <v>106</v>
      </c>
      <c r="I20" s="171">
        <v>7.09</v>
      </c>
      <c r="J20" s="144" t="s">
        <v>180</v>
      </c>
      <c r="K20" s="52" t="s">
        <v>20</v>
      </c>
      <c r="L20" s="52" t="s">
        <v>20</v>
      </c>
      <c r="M20" s="60" t="s">
        <v>114</v>
      </c>
      <c r="N20" s="59"/>
      <c r="O20" s="62"/>
      <c r="P20" s="63"/>
      <c r="Q20" s="62"/>
      <c r="R20" s="61"/>
      <c r="S20" s="62"/>
      <c r="T20" s="63"/>
      <c r="U20" s="64"/>
      <c r="V20" s="61"/>
      <c r="W20" s="64"/>
      <c r="X20" s="100"/>
      <c r="Y20" s="66"/>
      <c r="Z20" s="64"/>
      <c r="AA20" s="56" t="s">
        <v>55</v>
      </c>
      <c r="AB20" s="56">
        <f>(F20*0.75)/(G20/3)*4</f>
        <v>90000</v>
      </c>
      <c r="AC20" s="56">
        <f>F20-AB20</f>
        <v>150000</v>
      </c>
      <c r="AD20" s="84"/>
      <c r="AF20" s="17"/>
      <c r="AG20" s="34"/>
      <c r="AH20" s="17"/>
      <c r="AI20" s="17"/>
      <c r="AJ20" s="17"/>
    </row>
    <row r="21" spans="1:36" s="35" customFormat="1" ht="51.75" customHeight="1" x14ac:dyDescent="0.3">
      <c r="A21" s="47">
        <v>17</v>
      </c>
      <c r="B21" s="203">
        <v>1513</v>
      </c>
      <c r="C21" s="321" t="s">
        <v>44</v>
      </c>
      <c r="D21" s="251">
        <v>10.3</v>
      </c>
      <c r="E21" s="59" t="s">
        <v>97</v>
      </c>
      <c r="F21" s="68">
        <v>100000</v>
      </c>
      <c r="G21" s="72">
        <v>18</v>
      </c>
      <c r="H21" s="70" t="s">
        <v>107</v>
      </c>
      <c r="I21" s="51" t="s">
        <v>58</v>
      </c>
      <c r="J21" s="411" t="s">
        <v>193</v>
      </c>
      <c r="K21" s="120" t="s">
        <v>147</v>
      </c>
      <c r="L21" s="120" t="s">
        <v>189</v>
      </c>
      <c r="M21" s="60"/>
      <c r="N21" s="69"/>
      <c r="O21" s="62"/>
      <c r="P21" s="63"/>
      <c r="Q21" s="62"/>
      <c r="R21" s="61"/>
      <c r="S21" s="62"/>
      <c r="T21" s="63"/>
      <c r="U21" s="64"/>
      <c r="V21" s="61"/>
      <c r="W21" s="64"/>
      <c r="X21" s="65"/>
      <c r="Y21" s="66"/>
      <c r="Z21" s="64"/>
      <c r="AA21" s="96"/>
      <c r="AB21" s="56"/>
      <c r="AC21" s="56"/>
      <c r="AD21" s="96"/>
      <c r="AH21" s="36"/>
    </row>
    <row r="22" spans="1:36" s="35" customFormat="1" ht="53.25" customHeight="1" x14ac:dyDescent="0.3">
      <c r="A22" s="47">
        <v>18</v>
      </c>
      <c r="B22" s="203">
        <v>1514</v>
      </c>
      <c r="C22" s="321" t="s">
        <v>44</v>
      </c>
      <c r="D22" s="251">
        <v>10.1</v>
      </c>
      <c r="E22" s="59" t="s">
        <v>98</v>
      </c>
      <c r="F22" s="68">
        <v>100000</v>
      </c>
      <c r="G22" s="72">
        <v>12</v>
      </c>
      <c r="H22" s="70" t="s">
        <v>108</v>
      </c>
      <c r="I22" s="51" t="s">
        <v>58</v>
      </c>
      <c r="J22" s="412"/>
      <c r="K22" s="120" t="s">
        <v>147</v>
      </c>
      <c r="L22" s="120" t="s">
        <v>190</v>
      </c>
      <c r="M22" s="60"/>
      <c r="N22" s="69"/>
      <c r="O22" s="62"/>
      <c r="P22" s="63"/>
      <c r="Q22" s="62"/>
      <c r="R22" s="61"/>
      <c r="S22" s="62"/>
      <c r="T22" s="63"/>
      <c r="U22" s="64"/>
      <c r="V22" s="61"/>
      <c r="W22" s="64"/>
      <c r="X22" s="65"/>
      <c r="Y22" s="66"/>
      <c r="Z22" s="64"/>
      <c r="AA22" s="96"/>
      <c r="AB22" s="56"/>
      <c r="AC22" s="56"/>
      <c r="AD22" s="96"/>
      <c r="AH22" s="36"/>
    </row>
    <row r="23" spans="1:36" s="35" customFormat="1" ht="34.5" customHeight="1" x14ac:dyDescent="0.3">
      <c r="A23" s="47">
        <v>19</v>
      </c>
      <c r="B23" s="203">
        <v>1543</v>
      </c>
      <c r="C23" s="321" t="s">
        <v>43</v>
      </c>
      <c r="D23" s="271">
        <v>7.5</v>
      </c>
      <c r="E23" s="49" t="s">
        <v>99</v>
      </c>
      <c r="F23" s="98">
        <v>150000</v>
      </c>
      <c r="G23" s="158">
        <v>18</v>
      </c>
      <c r="H23" s="211" t="s">
        <v>200</v>
      </c>
      <c r="I23" s="101" t="s">
        <v>58</v>
      </c>
      <c r="J23" s="144" t="s">
        <v>144</v>
      </c>
      <c r="K23" s="52" t="s">
        <v>40</v>
      </c>
      <c r="L23" s="174" t="s">
        <v>207</v>
      </c>
      <c r="M23" s="60"/>
      <c r="N23" s="69"/>
      <c r="O23" s="62"/>
      <c r="P23" s="63"/>
      <c r="Q23" s="62"/>
      <c r="R23" s="61"/>
      <c r="S23" s="62"/>
      <c r="T23" s="63"/>
      <c r="U23" s="64"/>
      <c r="V23" s="61"/>
      <c r="W23" s="64"/>
      <c r="X23" s="65"/>
      <c r="Y23" s="66"/>
      <c r="Z23" s="64"/>
      <c r="AA23" s="96"/>
      <c r="AB23" s="56"/>
      <c r="AC23" s="56"/>
      <c r="AD23" s="96"/>
      <c r="AH23" s="36"/>
    </row>
    <row r="24" spans="1:36" s="35" customFormat="1" ht="34.5" customHeight="1" x14ac:dyDescent="0.3">
      <c r="A24" s="47">
        <v>20</v>
      </c>
      <c r="B24" s="203">
        <v>1545</v>
      </c>
      <c r="C24" s="321" t="s">
        <v>43</v>
      </c>
      <c r="D24" s="251">
        <v>5.3</v>
      </c>
      <c r="E24" s="49" t="s">
        <v>100</v>
      </c>
      <c r="F24" s="57">
        <v>120000</v>
      </c>
      <c r="G24" s="102">
        <v>24</v>
      </c>
      <c r="H24" s="54" t="s">
        <v>109</v>
      </c>
      <c r="I24" s="101" t="s">
        <v>58</v>
      </c>
      <c r="J24" s="144" t="s">
        <v>184</v>
      </c>
      <c r="K24" s="52" t="s">
        <v>40</v>
      </c>
      <c r="L24" s="149" t="s">
        <v>191</v>
      </c>
      <c r="M24" s="60"/>
      <c r="N24" s="69"/>
      <c r="O24" s="62"/>
      <c r="P24" s="63"/>
      <c r="Q24" s="62"/>
      <c r="R24" s="61"/>
      <c r="S24" s="62"/>
      <c r="T24" s="63"/>
      <c r="U24" s="64"/>
      <c r="V24" s="61"/>
      <c r="W24" s="64"/>
      <c r="X24" s="65"/>
      <c r="Y24" s="66"/>
      <c r="Z24" s="64"/>
      <c r="AA24" s="96"/>
      <c r="AB24" s="56"/>
      <c r="AC24" s="56"/>
      <c r="AD24" s="96"/>
      <c r="AH24" s="36"/>
    </row>
    <row r="25" spans="1:36" s="35" customFormat="1" ht="34.5" customHeight="1" x14ac:dyDescent="0.3">
      <c r="A25" s="58">
        <v>21</v>
      </c>
      <c r="B25" s="203">
        <v>1548</v>
      </c>
      <c r="C25" s="321" t="s">
        <v>44</v>
      </c>
      <c r="D25" s="271">
        <v>2.2999999999999998</v>
      </c>
      <c r="E25" s="59" t="s">
        <v>101</v>
      </c>
      <c r="F25" s="68">
        <v>150000</v>
      </c>
      <c r="G25" s="72">
        <v>24</v>
      </c>
      <c r="H25" s="70" t="s">
        <v>110</v>
      </c>
      <c r="I25" s="51" t="s">
        <v>58</v>
      </c>
      <c r="J25" s="414" t="s">
        <v>193</v>
      </c>
      <c r="K25" s="120" t="s">
        <v>112</v>
      </c>
      <c r="L25" s="120" t="s">
        <v>191</v>
      </c>
      <c r="M25" s="60"/>
      <c r="N25" s="69"/>
      <c r="O25" s="62"/>
      <c r="P25" s="63"/>
      <c r="Q25" s="62"/>
      <c r="R25" s="61"/>
      <c r="S25" s="62"/>
      <c r="T25" s="63"/>
      <c r="U25" s="64"/>
      <c r="V25" s="61"/>
      <c r="W25" s="64"/>
      <c r="X25" s="65"/>
      <c r="Y25" s="66"/>
      <c r="Z25" s="64"/>
      <c r="AA25" s="96"/>
      <c r="AB25" s="56"/>
      <c r="AC25" s="56"/>
      <c r="AD25" s="96"/>
      <c r="AH25" s="36"/>
    </row>
    <row r="26" spans="1:36" s="35" customFormat="1" ht="34.5" customHeight="1" x14ac:dyDescent="0.3">
      <c r="A26" s="58">
        <v>22</v>
      </c>
      <c r="B26" s="203">
        <v>1563</v>
      </c>
      <c r="C26" s="321" t="s">
        <v>44</v>
      </c>
      <c r="D26" s="271">
        <v>6.3</v>
      </c>
      <c r="E26" s="59" t="s">
        <v>102</v>
      </c>
      <c r="F26" s="68">
        <v>175000</v>
      </c>
      <c r="G26" s="72">
        <v>18</v>
      </c>
      <c r="H26" s="70" t="s">
        <v>111</v>
      </c>
      <c r="I26" s="101" t="s">
        <v>58</v>
      </c>
      <c r="J26" s="415"/>
      <c r="K26" s="149" t="s">
        <v>147</v>
      </c>
      <c r="L26" s="149" t="s">
        <v>190</v>
      </c>
      <c r="M26" s="60"/>
      <c r="N26" s="69"/>
      <c r="O26" s="62"/>
      <c r="P26" s="63"/>
      <c r="Q26" s="62"/>
      <c r="R26" s="61"/>
      <c r="S26" s="62"/>
      <c r="T26" s="63"/>
      <c r="U26" s="64"/>
      <c r="V26" s="61"/>
      <c r="W26" s="64"/>
      <c r="X26" s="65"/>
      <c r="Y26" s="66"/>
      <c r="Z26" s="64"/>
      <c r="AA26" s="96"/>
      <c r="AB26" s="56"/>
      <c r="AC26" s="56"/>
      <c r="AD26" s="96"/>
      <c r="AH26" s="36"/>
    </row>
    <row r="27" spans="1:36" s="35" customFormat="1" ht="34.5" customHeight="1" x14ac:dyDescent="0.3">
      <c r="A27" s="58">
        <v>23</v>
      </c>
      <c r="B27" s="203">
        <v>1566</v>
      </c>
      <c r="C27" s="321" t="s">
        <v>43</v>
      </c>
      <c r="D27" s="271">
        <v>8.1</v>
      </c>
      <c r="E27" s="3" t="s">
        <v>135</v>
      </c>
      <c r="F27" s="206">
        <v>300000</v>
      </c>
      <c r="G27" s="102">
        <v>24</v>
      </c>
      <c r="H27" s="211" t="s">
        <v>136</v>
      </c>
      <c r="I27" s="48" t="s">
        <v>149</v>
      </c>
      <c r="J27" s="415"/>
      <c r="K27" s="113" t="s">
        <v>40</v>
      </c>
      <c r="L27" s="174" t="s">
        <v>217</v>
      </c>
      <c r="M27" s="121"/>
      <c r="N27" s="130"/>
      <c r="O27" s="123"/>
      <c r="P27" s="124"/>
      <c r="Q27" s="123"/>
      <c r="R27" s="122"/>
      <c r="S27" s="123"/>
      <c r="T27" s="124"/>
      <c r="U27" s="125"/>
      <c r="V27" s="122"/>
      <c r="W27" s="125"/>
      <c r="X27" s="131"/>
      <c r="Y27" s="126"/>
      <c r="Z27" s="125"/>
      <c r="AA27" s="168"/>
      <c r="AB27" s="169"/>
      <c r="AC27" s="169"/>
      <c r="AD27" s="168"/>
      <c r="AH27" s="36"/>
    </row>
    <row r="28" spans="1:36" s="35" customFormat="1" ht="34.5" customHeight="1" x14ac:dyDescent="0.3">
      <c r="A28" s="58">
        <v>24</v>
      </c>
      <c r="B28" s="203">
        <v>1573</v>
      </c>
      <c r="C28" s="321" t="s">
        <v>43</v>
      </c>
      <c r="D28" s="271">
        <v>9.1</v>
      </c>
      <c r="E28" s="3" t="s">
        <v>245</v>
      </c>
      <c r="F28" s="206">
        <v>125000</v>
      </c>
      <c r="G28" s="102">
        <v>12</v>
      </c>
      <c r="H28" s="211" t="s">
        <v>246</v>
      </c>
      <c r="I28" s="51" t="s">
        <v>58</v>
      </c>
      <c r="J28" s="415"/>
      <c r="K28" s="149" t="s">
        <v>214</v>
      </c>
      <c r="L28" s="225" t="s">
        <v>247</v>
      </c>
      <c r="M28" s="121"/>
      <c r="N28" s="130"/>
      <c r="O28" s="123"/>
      <c r="P28" s="124"/>
      <c r="Q28" s="123"/>
      <c r="R28" s="122"/>
      <c r="S28" s="123"/>
      <c r="T28" s="124"/>
      <c r="U28" s="125"/>
      <c r="V28" s="122"/>
      <c r="W28" s="125"/>
      <c r="X28" s="131"/>
      <c r="Y28" s="126"/>
      <c r="Z28" s="125"/>
      <c r="AA28" s="168"/>
      <c r="AB28" s="169"/>
      <c r="AC28" s="169"/>
      <c r="AD28" s="168"/>
      <c r="AH28" s="36"/>
    </row>
    <row r="29" spans="1:36" s="35" customFormat="1" ht="34.5" customHeight="1" x14ac:dyDescent="0.3">
      <c r="A29" s="47">
        <v>25</v>
      </c>
      <c r="B29" s="203">
        <v>1576</v>
      </c>
      <c r="C29" s="321" t="s">
        <v>43</v>
      </c>
      <c r="D29" s="251">
        <v>6.9</v>
      </c>
      <c r="E29" s="49" t="s">
        <v>140</v>
      </c>
      <c r="F29" s="57">
        <v>100000</v>
      </c>
      <c r="G29" s="102">
        <v>18</v>
      </c>
      <c r="H29" s="54" t="s">
        <v>137</v>
      </c>
      <c r="I29" s="48">
        <v>1.1000000000000001</v>
      </c>
      <c r="J29" s="415"/>
      <c r="K29" s="113" t="s">
        <v>40</v>
      </c>
      <c r="L29" s="149" t="s">
        <v>9</v>
      </c>
      <c r="M29" s="121"/>
      <c r="N29" s="130"/>
      <c r="O29" s="123"/>
      <c r="P29" s="124"/>
      <c r="Q29" s="123"/>
      <c r="R29" s="122"/>
      <c r="S29" s="123"/>
      <c r="T29" s="124"/>
      <c r="U29" s="125"/>
      <c r="V29" s="122"/>
      <c r="W29" s="125"/>
      <c r="X29" s="131"/>
      <c r="Y29" s="126"/>
      <c r="Z29" s="125"/>
      <c r="AA29" s="168"/>
      <c r="AB29" s="169"/>
      <c r="AC29" s="169"/>
      <c r="AD29" s="168"/>
      <c r="AH29" s="36"/>
    </row>
    <row r="30" spans="1:36" s="35" customFormat="1" ht="34.5" customHeight="1" x14ac:dyDescent="0.3">
      <c r="A30" s="47">
        <v>26</v>
      </c>
      <c r="B30" s="203">
        <v>1577</v>
      </c>
      <c r="C30" s="321" t="s">
        <v>44</v>
      </c>
      <c r="D30" s="251">
        <v>8.4</v>
      </c>
      <c r="E30" s="49" t="s">
        <v>10</v>
      </c>
      <c r="F30" s="57">
        <v>200000</v>
      </c>
      <c r="G30" s="102">
        <v>24</v>
      </c>
      <c r="H30" s="54" t="s">
        <v>12</v>
      </c>
      <c r="I30" s="51" t="s">
        <v>58</v>
      </c>
      <c r="J30" s="415"/>
      <c r="K30" s="163" t="s">
        <v>8</v>
      </c>
      <c r="L30" s="101" t="s">
        <v>192</v>
      </c>
      <c r="M30" s="121"/>
      <c r="N30" s="130"/>
      <c r="O30" s="123"/>
      <c r="P30" s="124"/>
      <c r="Q30" s="123"/>
      <c r="R30" s="122"/>
      <c r="S30" s="123"/>
      <c r="T30" s="124"/>
      <c r="U30" s="125"/>
      <c r="V30" s="122"/>
      <c r="W30" s="125"/>
      <c r="X30" s="131"/>
      <c r="Y30" s="126"/>
      <c r="Z30" s="125"/>
      <c r="AA30" s="168"/>
      <c r="AB30" s="169"/>
      <c r="AC30" s="169"/>
      <c r="AD30" s="168"/>
      <c r="AH30" s="36"/>
    </row>
    <row r="31" spans="1:36" s="35" customFormat="1" ht="34.5" customHeight="1" x14ac:dyDescent="0.3">
      <c r="A31" s="47">
        <v>27</v>
      </c>
      <c r="B31" s="203">
        <v>1610</v>
      </c>
      <c r="C31" s="321" t="s">
        <v>43</v>
      </c>
      <c r="D31" s="315">
        <v>4.2</v>
      </c>
      <c r="E31" s="138" t="s">
        <v>138</v>
      </c>
      <c r="F31" s="103">
        <v>35000</v>
      </c>
      <c r="G31" s="112">
        <v>12</v>
      </c>
      <c r="H31" s="175" t="s">
        <v>139</v>
      </c>
      <c r="I31" s="48" t="s">
        <v>201</v>
      </c>
      <c r="J31" s="415"/>
      <c r="K31" s="52" t="s">
        <v>40</v>
      </c>
      <c r="L31" s="120" t="s">
        <v>141</v>
      </c>
      <c r="M31" s="121"/>
      <c r="N31" s="130"/>
      <c r="O31" s="123"/>
      <c r="P31" s="124"/>
      <c r="Q31" s="123"/>
      <c r="R31" s="122"/>
      <c r="S31" s="123"/>
      <c r="T31" s="124"/>
      <c r="U31" s="125"/>
      <c r="V31" s="122"/>
      <c r="W31" s="125"/>
      <c r="X31" s="131"/>
      <c r="Y31" s="126"/>
      <c r="Z31" s="125"/>
      <c r="AA31" s="168"/>
      <c r="AB31" s="169"/>
      <c r="AC31" s="169"/>
      <c r="AD31" s="168"/>
      <c r="AH31" s="36"/>
    </row>
    <row r="32" spans="1:36" ht="36" customHeight="1" x14ac:dyDescent="0.3">
      <c r="A32" s="47">
        <v>28</v>
      </c>
      <c r="B32" s="203">
        <v>1618</v>
      </c>
      <c r="C32" s="321" t="s">
        <v>43</v>
      </c>
      <c r="D32" s="251">
        <v>9.6</v>
      </c>
      <c r="E32" s="49" t="s">
        <v>150</v>
      </c>
      <c r="F32" s="57">
        <v>50000</v>
      </c>
      <c r="G32" s="102">
        <v>6</v>
      </c>
      <c r="H32" s="54" t="s">
        <v>152</v>
      </c>
      <c r="I32" s="51" t="s">
        <v>58</v>
      </c>
      <c r="J32" s="415"/>
      <c r="K32" s="120" t="s">
        <v>8</v>
      </c>
      <c r="L32" s="55" t="s">
        <v>192</v>
      </c>
    </row>
    <row r="33" spans="1:15" ht="36" customHeight="1" x14ac:dyDescent="0.3">
      <c r="A33" s="47">
        <v>29</v>
      </c>
      <c r="B33" s="203">
        <v>1619</v>
      </c>
      <c r="C33" s="321" t="s">
        <v>44</v>
      </c>
      <c r="D33" s="339">
        <v>9.9</v>
      </c>
      <c r="E33" s="167" t="s">
        <v>154</v>
      </c>
      <c r="F33" s="141">
        <v>180000</v>
      </c>
      <c r="G33" s="142">
        <v>18</v>
      </c>
      <c r="H33" s="194" t="s">
        <v>155</v>
      </c>
      <c r="I33" s="145" t="s">
        <v>58</v>
      </c>
      <c r="J33" s="415"/>
      <c r="K33" s="166" t="s">
        <v>178</v>
      </c>
      <c r="L33" s="51" t="s">
        <v>179</v>
      </c>
    </row>
    <row r="34" spans="1:15" ht="36" customHeight="1" x14ac:dyDescent="0.3">
      <c r="A34" s="58">
        <v>30</v>
      </c>
      <c r="B34" s="341">
        <v>1623</v>
      </c>
      <c r="C34" s="321" t="s">
        <v>44</v>
      </c>
      <c r="D34" s="339">
        <v>5.3</v>
      </c>
      <c r="E34" s="159" t="s">
        <v>156</v>
      </c>
      <c r="F34" s="172">
        <v>150000</v>
      </c>
      <c r="G34" s="173">
        <v>24</v>
      </c>
      <c r="H34" s="212" t="s">
        <v>157</v>
      </c>
      <c r="I34" s="70" t="s">
        <v>58</v>
      </c>
      <c r="J34" s="415"/>
      <c r="K34" s="208" t="s">
        <v>55</v>
      </c>
      <c r="L34" s="101" t="s">
        <v>55</v>
      </c>
    </row>
    <row r="35" spans="1:15" ht="36" customHeight="1" x14ac:dyDescent="0.3">
      <c r="A35" s="58">
        <v>31</v>
      </c>
      <c r="B35" s="385">
        <v>1626</v>
      </c>
      <c r="C35" s="32" t="s">
        <v>44</v>
      </c>
      <c r="D35" s="383">
        <v>2.4</v>
      </c>
      <c r="E35" s="3" t="s">
        <v>158</v>
      </c>
      <c r="F35" s="57">
        <v>250000</v>
      </c>
      <c r="G35" s="74">
        <v>24</v>
      </c>
      <c r="H35" s="384" t="s">
        <v>159</v>
      </c>
      <c r="I35" s="54" t="s">
        <v>58</v>
      </c>
      <c r="J35" s="144" t="s">
        <v>424</v>
      </c>
      <c r="K35" s="208"/>
      <c r="L35" s="101"/>
    </row>
    <row r="36" spans="1:15" ht="36" customHeight="1" x14ac:dyDescent="0.3">
      <c r="A36" s="47">
        <v>32</v>
      </c>
      <c r="B36" s="203">
        <v>1628</v>
      </c>
      <c r="C36" s="321" t="s">
        <v>44</v>
      </c>
      <c r="D36" s="316">
        <v>3.4</v>
      </c>
      <c r="E36" s="3" t="s">
        <v>238</v>
      </c>
      <c r="F36" s="103">
        <v>100000</v>
      </c>
      <c r="G36" s="112">
        <v>12</v>
      </c>
      <c r="H36" s="175" t="s">
        <v>153</v>
      </c>
      <c r="I36" s="51" t="s">
        <v>58</v>
      </c>
      <c r="J36" s="368"/>
      <c r="K36" s="118" t="s">
        <v>145</v>
      </c>
      <c r="L36" s="55" t="s">
        <v>146</v>
      </c>
    </row>
    <row r="37" spans="1:15" ht="37.5" customHeight="1" x14ac:dyDescent="0.3">
      <c r="A37" s="47">
        <v>33</v>
      </c>
      <c r="B37" s="203">
        <v>1635</v>
      </c>
      <c r="C37" s="321" t="s">
        <v>44</v>
      </c>
      <c r="D37" s="316">
        <v>4.3</v>
      </c>
      <c r="E37" s="3" t="s">
        <v>176</v>
      </c>
      <c r="F37" s="103">
        <v>50000</v>
      </c>
      <c r="G37" s="112">
        <v>12</v>
      </c>
      <c r="H37" s="175" t="s">
        <v>177</v>
      </c>
      <c r="I37" s="51" t="s">
        <v>58</v>
      </c>
      <c r="J37" s="368"/>
      <c r="K37" s="166" t="s">
        <v>178</v>
      </c>
      <c r="L37" s="51" t="s">
        <v>179</v>
      </c>
    </row>
    <row r="38" spans="1:15" ht="37.5" customHeight="1" x14ac:dyDescent="0.3">
      <c r="A38" s="47">
        <v>34</v>
      </c>
      <c r="B38" s="203">
        <v>1639</v>
      </c>
      <c r="C38" s="321" t="s">
        <v>44</v>
      </c>
      <c r="D38" s="316">
        <v>1.4</v>
      </c>
      <c r="E38" s="3" t="s">
        <v>239</v>
      </c>
      <c r="F38" s="103">
        <v>199000</v>
      </c>
      <c r="G38" s="209">
        <v>36</v>
      </c>
      <c r="H38" s="175" t="s">
        <v>181</v>
      </c>
      <c r="I38" s="54" t="s">
        <v>219</v>
      </c>
      <c r="J38" s="368"/>
      <c r="K38" s="118" t="s">
        <v>220</v>
      </c>
      <c r="L38" s="55" t="s">
        <v>212</v>
      </c>
    </row>
    <row r="39" spans="1:15" ht="37.5" customHeight="1" x14ac:dyDescent="0.3">
      <c r="A39" s="47">
        <v>35</v>
      </c>
      <c r="B39" s="203">
        <v>1653</v>
      </c>
      <c r="C39" s="321" t="s">
        <v>44</v>
      </c>
      <c r="D39" s="316">
        <v>2.9</v>
      </c>
      <c r="E39" s="3" t="s">
        <v>250</v>
      </c>
      <c r="F39" s="103">
        <v>75000</v>
      </c>
      <c r="G39" s="209">
        <v>18</v>
      </c>
      <c r="H39" s="175" t="s">
        <v>251</v>
      </c>
      <c r="I39" s="54"/>
      <c r="J39" s="368"/>
      <c r="K39" s="118" t="s">
        <v>252</v>
      </c>
      <c r="L39" s="55" t="s">
        <v>208</v>
      </c>
    </row>
    <row r="40" spans="1:15" ht="37.5" customHeight="1" x14ac:dyDescent="0.3">
      <c r="A40" s="47">
        <v>36</v>
      </c>
      <c r="B40" s="203">
        <v>1657</v>
      </c>
      <c r="C40" s="321" t="s">
        <v>44</v>
      </c>
      <c r="D40" s="317" t="s">
        <v>116</v>
      </c>
      <c r="E40" s="3" t="s">
        <v>248</v>
      </c>
      <c r="F40" s="103">
        <v>250000</v>
      </c>
      <c r="G40" s="209">
        <v>36</v>
      </c>
      <c r="H40" s="175" t="s">
        <v>209</v>
      </c>
      <c r="I40" s="54"/>
      <c r="J40" s="368"/>
      <c r="K40" s="118" t="s">
        <v>221</v>
      </c>
      <c r="L40" s="55" t="s">
        <v>222</v>
      </c>
    </row>
    <row r="41" spans="1:15" ht="37.5" customHeight="1" x14ac:dyDescent="0.3">
      <c r="A41" s="47">
        <v>37</v>
      </c>
      <c r="B41" s="203">
        <v>1664</v>
      </c>
      <c r="C41" s="321" t="s">
        <v>43</v>
      </c>
      <c r="D41" s="316">
        <v>5.0999999999999996</v>
      </c>
      <c r="E41" s="49" t="s">
        <v>223</v>
      </c>
      <c r="F41" s="103">
        <v>150000</v>
      </c>
      <c r="G41" s="112">
        <v>18</v>
      </c>
      <c r="H41" s="175" t="s">
        <v>204</v>
      </c>
      <c r="I41" s="53" t="s">
        <v>58</v>
      </c>
      <c r="J41" s="368"/>
      <c r="K41" s="213" t="s">
        <v>197</v>
      </c>
      <c r="L41" s="170" t="s">
        <v>198</v>
      </c>
    </row>
    <row r="42" spans="1:15" ht="37.5" customHeight="1" x14ac:dyDescent="0.3">
      <c r="A42" s="47">
        <v>38</v>
      </c>
      <c r="B42" s="341">
        <v>1666</v>
      </c>
      <c r="C42" s="321" t="s">
        <v>44</v>
      </c>
      <c r="D42" s="343">
        <v>5.3</v>
      </c>
      <c r="E42" s="190" t="s">
        <v>196</v>
      </c>
      <c r="F42" s="157">
        <v>195000</v>
      </c>
      <c r="G42" s="133">
        <v>24</v>
      </c>
      <c r="H42" s="215" t="s">
        <v>205</v>
      </c>
      <c r="I42" s="184">
        <v>4.07</v>
      </c>
      <c r="J42" s="369"/>
      <c r="K42" s="214" t="s">
        <v>197</v>
      </c>
      <c r="L42" s="143" t="s">
        <v>198</v>
      </c>
    </row>
    <row r="43" spans="1:15" ht="37.5" customHeight="1" x14ac:dyDescent="0.3">
      <c r="A43" s="47">
        <v>39</v>
      </c>
      <c r="B43" s="341">
        <v>1680</v>
      </c>
      <c r="C43" s="321" t="s">
        <v>44</v>
      </c>
      <c r="D43" s="344">
        <v>6.8</v>
      </c>
      <c r="E43" s="179" t="s">
        <v>260</v>
      </c>
      <c r="F43" s="180">
        <v>75000</v>
      </c>
      <c r="G43" s="181">
        <v>18</v>
      </c>
      <c r="H43" s="182" t="s">
        <v>210</v>
      </c>
      <c r="I43" s="53"/>
      <c r="J43" s="144" t="s">
        <v>184</v>
      </c>
      <c r="K43" s="226"/>
      <c r="L43" s="51"/>
    </row>
    <row r="44" spans="1:15" ht="79.5" customHeight="1" x14ac:dyDescent="0.3">
      <c r="A44" s="47">
        <v>40</v>
      </c>
      <c r="B44" s="203">
        <v>1684</v>
      </c>
      <c r="C44" s="321" t="s">
        <v>44</v>
      </c>
      <c r="D44" s="316">
        <v>9.1</v>
      </c>
      <c r="E44" s="3" t="s">
        <v>249</v>
      </c>
      <c r="F44" s="103">
        <v>85000</v>
      </c>
      <c r="G44" s="140">
        <v>15</v>
      </c>
      <c r="H44" s="229" t="s">
        <v>216</v>
      </c>
      <c r="I44" s="70" t="s">
        <v>257</v>
      </c>
      <c r="J44" s="228" t="s">
        <v>193</v>
      </c>
      <c r="K44" s="149" t="s">
        <v>214</v>
      </c>
      <c r="L44" s="230" t="s">
        <v>253</v>
      </c>
    </row>
    <row r="45" spans="1:15" ht="36.75" customHeight="1" x14ac:dyDescent="0.3">
      <c r="A45" s="47">
        <v>41</v>
      </c>
      <c r="B45" s="203">
        <v>1685</v>
      </c>
      <c r="C45" s="321" t="s">
        <v>44</v>
      </c>
      <c r="D45" s="316">
        <v>2.9</v>
      </c>
      <c r="E45" s="3" t="s">
        <v>259</v>
      </c>
      <c r="F45" s="227"/>
      <c r="G45" s="235"/>
      <c r="H45" s="236"/>
      <c r="I45" s="182"/>
      <c r="J45" s="237" t="s">
        <v>184</v>
      </c>
      <c r="K45" s="238"/>
      <c r="L45" s="239"/>
    </row>
    <row r="46" spans="1:15" ht="37.5" customHeight="1" x14ac:dyDescent="0.3">
      <c r="A46" s="47">
        <v>42</v>
      </c>
      <c r="B46" s="203">
        <v>1690</v>
      </c>
      <c r="C46" s="321" t="s">
        <v>43</v>
      </c>
      <c r="D46" s="316">
        <v>5.9</v>
      </c>
      <c r="E46" s="3" t="s">
        <v>295</v>
      </c>
      <c r="F46" s="258">
        <v>145000</v>
      </c>
      <c r="G46" s="235">
        <v>15</v>
      </c>
      <c r="H46" s="236" t="s">
        <v>183</v>
      </c>
      <c r="I46" s="178">
        <v>5.0599999999999996</v>
      </c>
      <c r="J46" s="237" t="s">
        <v>294</v>
      </c>
      <c r="K46" s="259" t="s">
        <v>214</v>
      </c>
      <c r="L46" s="234" t="s">
        <v>213</v>
      </c>
      <c r="M46" s="240"/>
      <c r="N46" s="240"/>
      <c r="O46" s="240"/>
    </row>
    <row r="47" spans="1:15" ht="37.5" customHeight="1" x14ac:dyDescent="0.3">
      <c r="A47" s="47">
        <v>43</v>
      </c>
      <c r="B47" s="203">
        <v>1697</v>
      </c>
      <c r="C47" s="321" t="s">
        <v>44</v>
      </c>
      <c r="D47" s="316">
        <v>7.5</v>
      </c>
      <c r="E47" s="3" t="s">
        <v>236</v>
      </c>
      <c r="F47" s="187">
        <v>150000</v>
      </c>
      <c r="G47" s="231">
        <v>18</v>
      </c>
      <c r="H47" s="232" t="s">
        <v>195</v>
      </c>
      <c r="I47" s="233" t="s">
        <v>58</v>
      </c>
      <c r="J47" s="416" t="s">
        <v>193</v>
      </c>
      <c r="K47" s="259" t="s">
        <v>214</v>
      </c>
      <c r="L47" s="234" t="s">
        <v>213</v>
      </c>
    </row>
    <row r="48" spans="1:15" ht="37.5" customHeight="1" x14ac:dyDescent="0.3">
      <c r="A48" s="47">
        <v>44</v>
      </c>
      <c r="B48" s="203">
        <v>1700</v>
      </c>
      <c r="C48" s="321" t="s">
        <v>44</v>
      </c>
      <c r="D48" s="316">
        <v>4.2</v>
      </c>
      <c r="E48" s="3" t="s">
        <v>254</v>
      </c>
      <c r="F48" s="103">
        <v>150000</v>
      </c>
      <c r="G48" s="112">
        <v>24</v>
      </c>
      <c r="H48" s="175" t="s">
        <v>255</v>
      </c>
      <c r="I48" s="51" t="s">
        <v>58</v>
      </c>
      <c r="J48" s="417"/>
      <c r="K48" s="149" t="s">
        <v>214</v>
      </c>
      <c r="L48" s="225" t="s">
        <v>247</v>
      </c>
    </row>
    <row r="49" spans="1:12" ht="37.5" customHeight="1" x14ac:dyDescent="0.3">
      <c r="A49" s="47">
        <v>45</v>
      </c>
      <c r="B49" s="203">
        <v>1707</v>
      </c>
      <c r="C49" s="321" t="s">
        <v>44</v>
      </c>
      <c r="D49" s="316">
        <v>2.6</v>
      </c>
      <c r="E49" s="3" t="s">
        <v>256</v>
      </c>
      <c r="F49" s="103">
        <v>180000</v>
      </c>
      <c r="G49" s="112">
        <v>24</v>
      </c>
      <c r="H49" s="175" t="s">
        <v>151</v>
      </c>
      <c r="I49" s="51" t="s">
        <v>58</v>
      </c>
      <c r="J49" s="370" t="s">
        <v>423</v>
      </c>
      <c r="K49" s="120" t="s">
        <v>214</v>
      </c>
      <c r="L49" s="225" t="s">
        <v>247</v>
      </c>
    </row>
    <row r="50" spans="1:12" ht="37.5" customHeight="1" x14ac:dyDescent="0.3">
      <c r="A50" s="47">
        <v>46</v>
      </c>
      <c r="B50" s="203">
        <v>1739</v>
      </c>
      <c r="C50" s="321" t="s">
        <v>43</v>
      </c>
      <c r="D50" s="316">
        <v>9.9</v>
      </c>
      <c r="E50" s="3" t="s">
        <v>377</v>
      </c>
      <c r="F50" s="103">
        <v>234250</v>
      </c>
      <c r="G50" s="112">
        <v>18</v>
      </c>
      <c r="H50" s="175" t="s">
        <v>378</v>
      </c>
      <c r="I50" s="51" t="s">
        <v>58</v>
      </c>
      <c r="J50" s="401" t="s">
        <v>379</v>
      </c>
      <c r="K50" s="405" t="s">
        <v>380</v>
      </c>
      <c r="L50" s="406"/>
    </row>
    <row r="51" spans="1:12" ht="38" customHeight="1" x14ac:dyDescent="0.3">
      <c r="A51" s="185">
        <v>47</v>
      </c>
      <c r="B51" s="203">
        <v>1749</v>
      </c>
      <c r="C51" s="321" t="s">
        <v>43</v>
      </c>
      <c r="D51" s="316">
        <v>1.5</v>
      </c>
      <c r="E51" s="3" t="s">
        <v>381</v>
      </c>
      <c r="F51" s="187">
        <v>200000</v>
      </c>
      <c r="G51" s="209">
        <v>24</v>
      </c>
      <c r="H51" s="345" t="s">
        <v>383</v>
      </c>
      <c r="I51" s="189" t="s">
        <v>384</v>
      </c>
      <c r="J51" s="402"/>
      <c r="K51" s="407"/>
      <c r="L51" s="408"/>
    </row>
    <row r="52" spans="1:12" ht="38" customHeight="1" x14ac:dyDescent="0.3">
      <c r="A52" s="185">
        <v>48</v>
      </c>
      <c r="B52" s="203">
        <v>1750</v>
      </c>
      <c r="C52" s="386" t="s">
        <v>44</v>
      </c>
      <c r="D52" s="316">
        <v>1.5</v>
      </c>
      <c r="E52" s="3" t="s">
        <v>426</v>
      </c>
      <c r="F52" s="187">
        <v>150000</v>
      </c>
      <c r="G52" s="209">
        <v>18</v>
      </c>
      <c r="H52" s="345" t="s">
        <v>183</v>
      </c>
      <c r="I52" s="189">
        <v>4.7</v>
      </c>
      <c r="J52" s="403" t="s">
        <v>427</v>
      </c>
      <c r="K52" s="389"/>
      <c r="L52" s="389"/>
    </row>
    <row r="53" spans="1:12" ht="38" customHeight="1" x14ac:dyDescent="0.3">
      <c r="A53" s="185">
        <v>49</v>
      </c>
      <c r="B53" s="203">
        <v>1751</v>
      </c>
      <c r="C53" s="386" t="s">
        <v>44</v>
      </c>
      <c r="D53" s="316">
        <v>1.5</v>
      </c>
      <c r="E53" s="3" t="s">
        <v>226</v>
      </c>
      <c r="F53" s="187">
        <v>180000</v>
      </c>
      <c r="G53" s="209">
        <v>18</v>
      </c>
      <c r="H53" s="345" t="s">
        <v>183</v>
      </c>
      <c r="I53" s="189">
        <v>1.4</v>
      </c>
      <c r="J53" s="404"/>
      <c r="K53" s="389"/>
      <c r="L53" s="389"/>
    </row>
    <row r="54" spans="1:12" ht="48.75" customHeight="1" x14ac:dyDescent="0.3">
      <c r="A54" s="185">
        <v>50</v>
      </c>
      <c r="B54" s="203">
        <v>1758</v>
      </c>
      <c r="C54" s="321" t="s">
        <v>43</v>
      </c>
      <c r="D54" s="316">
        <v>5.2</v>
      </c>
      <c r="E54" s="3" t="s">
        <v>382</v>
      </c>
      <c r="F54" s="187">
        <v>165000</v>
      </c>
      <c r="G54" s="209">
        <v>24</v>
      </c>
      <c r="H54" s="345" t="s">
        <v>195</v>
      </c>
      <c r="I54" s="387" t="s">
        <v>58</v>
      </c>
      <c r="J54" s="388" t="s">
        <v>379</v>
      </c>
      <c r="K54" s="409" t="s">
        <v>380</v>
      </c>
      <c r="L54" s="410"/>
    </row>
    <row r="55" spans="1:12" ht="41.25" customHeight="1" x14ac:dyDescent="0.3">
      <c r="A55" s="185">
        <v>51</v>
      </c>
      <c r="B55" s="203">
        <v>1795</v>
      </c>
      <c r="C55" s="386" t="s">
        <v>44</v>
      </c>
      <c r="D55" s="355">
        <v>9.11</v>
      </c>
      <c r="E55" s="353" t="s">
        <v>389</v>
      </c>
      <c r="F55" s="354">
        <v>200000</v>
      </c>
      <c r="G55" s="348">
        <v>24</v>
      </c>
      <c r="H55" s="217" t="s">
        <v>391</v>
      </c>
      <c r="I55" s="324" t="s">
        <v>58</v>
      </c>
      <c r="J55" s="388" t="s">
        <v>184</v>
      </c>
      <c r="K55" s="409" t="s">
        <v>380</v>
      </c>
      <c r="L55" s="410"/>
    </row>
  </sheetData>
  <mergeCells count="10">
    <mergeCell ref="A1:J1"/>
    <mergeCell ref="J5:J19"/>
    <mergeCell ref="J21:J22"/>
    <mergeCell ref="J25:J34"/>
    <mergeCell ref="J47:J48"/>
    <mergeCell ref="J50:J51"/>
    <mergeCell ref="J52:J53"/>
    <mergeCell ref="K50:L51"/>
    <mergeCell ref="K54:L54"/>
    <mergeCell ref="K55:L55"/>
  </mergeCells>
  <phoneticPr fontId="14" type="noConversion"/>
  <dataValidations disablePrompts="1" count="2">
    <dataValidation type="list" allowBlank="1" showInputMessage="1" showErrorMessage="1" sqref="W15:W16 X6:X14 P6:P14 Z6:Z14 V6:V14 T6:T14 R6:R14 Y15:Y16 U15:U16 S15:S16 Q15:Q16 O15:O16">
      <formula1>#REF!</formula1>
    </dataValidation>
    <dataValidation type="list" allowBlank="1" showInputMessage="1" showErrorMessage="1" sqref="U17:U31 Y17:Y31 W17:W31 O17:O31 Q17:Q31 S17:S31">
      <formula1>#REF!</formula1>
    </dataValidation>
  </dataValidations>
  <pageMargins left="0.75" right="0.75" top="1" bottom="1" header="0.5" footer="0.5"/>
  <pageSetup scale="65"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Goals</vt:lpstr>
      <vt:lpstr>Current Plan</vt:lpstr>
      <vt:lpstr>Returned Topics</vt:lpstr>
      <vt:lpstr>Dropped Topics</vt:lpstr>
      <vt:lpstr>'Current Plan'!Print_Area</vt:lpstr>
      <vt:lpstr>Goals!Print_Area</vt:lpstr>
      <vt:lpstr>'Current Plan'!Print_Titles</vt:lpstr>
      <vt:lpstr>Print_Titles</vt:lpstr>
      <vt:lpstr>'Current Plan'!Print_Titles_MI</vt:lpstr>
      <vt:lpstr>PRINT_TITLES_MI</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bseaton</dc:creator>
  <cp:lastModifiedBy>Daniel, Donna</cp:lastModifiedBy>
  <cp:lastPrinted>2018-05-01T17:47:05Z</cp:lastPrinted>
  <dcterms:created xsi:type="dcterms:W3CDTF">2001-08-24T19:30:57Z</dcterms:created>
  <dcterms:modified xsi:type="dcterms:W3CDTF">2018-05-02T12:22:24Z</dcterms:modified>
</cp:coreProperties>
</file>